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e\Documents\Site internet - V6\01 - Ma commune\services communaux\Finances\"/>
    </mc:Choice>
  </mc:AlternateContent>
  <xr:revisionPtr revIDLastSave="0" documentId="8_{E433FBE1-A095-401F-8E44-F6FB729A7F8E}" xr6:coauthVersionLast="47" xr6:coauthVersionMax="47" xr10:uidLastSave="{00000000-0000-0000-0000-000000000000}"/>
  <bookViews>
    <workbookView xWindow="-289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<sst xmlns="http://schemas.openxmlformats.org/spreadsheetml/2006/main" count="190" uniqueCount="102">
  <si>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</si>
  <si>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</si>
  <si>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</si>
  <si>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</si>
  <si>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</si>
  <si>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</si>
  <si>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</si>
  <si>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</si>
  <si>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</si>
  <si>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</si>
  <si>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</si>
  <si>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</si>
  <si>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</si>
  <si>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</si>
  <si>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</si>
  <si>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</si>
  <si>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</si>
  <si>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</si>
  <si>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</si>
  <si>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</si>
  <si>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</si>
  <si>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</si>
  <si>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</si>
  <si>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</si>
  <si>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</si>
  <si>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</si>
  <si>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</si>
  <si>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</si>
  <si>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</si>
  <si>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</si>
  <si>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</si>
  <si>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</si>
  <si>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</si>
  <si>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</si>
  <si>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</si>
  <si>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</si>
  <si>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</si>
  <si>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</si>
  <si>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</si>
  <si>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</si>
  <si>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</si>
  <si>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</si>
  <si>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</si>
  <si>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</si>
  <si>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</si>
  <si>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</si>
  <si>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</si>
  <si>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</si>
  <si>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</si>
  <si>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</si>
  <si>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</si>
  <si>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</si>
  <si>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</si>
  <si>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</si>
  <si>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</si>
  <si>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</si>
  <si>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</si>
  <si>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</si>
  <si>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</si>
  <si>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</si>
  <si>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</si>
  <si>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</si>
  <si>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</si>
  <si>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</si>
  <si>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</si>
  <si>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</si>
  <si>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</si>
  <si>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</si>
  <si>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</si>
  <si>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</si>
  <si>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</si>
  <si>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</si>
  <si>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</si>
  <si>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</si>
  <si>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</si>
  <si>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</si>
  <si>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</si>
  <si>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</si>
  <si>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Trois-Ponts</t>
  </si>
  <si>
    <t>Administration communale de :</t>
  </si>
  <si>
    <t>TROIS-PONTS</t>
  </si>
  <si>
    <t>Route de Coo, 58</t>
  </si>
  <si>
    <t>4980 TROIS-PONTS</t>
  </si>
  <si>
    <t>info@troisponts.be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</si>
  <si>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</si>
  <si>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</si>
  <si>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</si>
  <si>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</si>
  <si>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Sophie GRAULICH</t>
  </si>
  <si>
    <t>080689882</t>
  </si>
  <si>
    <t>080689898</t>
  </si>
  <si>
    <t>directiongenerale@troisponts.be</t>
  </si>
  <si>
    <t>Benoit MIECRET</t>
  </si>
  <si>
    <t>080689886</t>
  </si>
  <si>
    <t>receveur@troisponts.be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</si>
  <si>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</si>
  <si>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</si>
  <si>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</si>
  <si>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</si>
  <si>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Budget - M.B. 1</t>
  </si>
  <si>
    <t>28/04/2025</t>
  </si>
  <si>
    <t>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</si>
</sst>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49" fontId="0" fillId="0" borderId="1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41926.389999999665</c:v>
                </c:pt>
                <c:pt idx="1">
                  <c:v>4619.5999999996275</c:v>
                </c:pt>
                <c:pt idx="2">
                  <c:v>102325.98000000138</c:v>
                </c:pt>
                <c:pt idx="3">
                  <c:v>4850.5999999996275</c:v>
                </c:pt>
                <c:pt idx="4">
                  <c:v>38248.789999999106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355299.15999999922</c:v>
                </c:pt>
                <c:pt idx="1">
                  <c:v>355070.46999999974</c:v>
                </c:pt>
                <c:pt idx="2">
                  <c:v>434188.16000000201</c:v>
                </c:pt>
                <c:pt idx="3">
                  <c:v>617106.76999999955</c:v>
                </c:pt>
                <c:pt idx="4">
                  <c:v>893940.96999999881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6975483.2100000009</c:v>
                </c:pt>
                <c:pt idx="1">
                  <c:v>7700030.0700000003</c:v>
                </c:pt>
                <c:pt idx="2">
                  <c:v>8214325.9999999991</c:v>
                </c:pt>
                <c:pt idx="3">
                  <c:v>8672822.8499999996</c:v>
                </c:pt>
                <c:pt idx="4">
                  <c:v>8894452.1500000004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7017409.6000000006</c:v>
                </c:pt>
                <c:pt idx="1">
                  <c:v>7704649.6699999999</c:v>
                </c:pt>
                <c:pt idx="2">
                  <c:v>8316651.9800000004</c:v>
                </c:pt>
                <c:pt idx="3">
                  <c:v>8677673.4499999993</c:v>
                </c:pt>
                <c:pt idx="4">
                  <c:v>8932700.9399999995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961870</c:v>
                </c:pt>
                <c:pt idx="1">
                  <c:v>706661.84</c:v>
                </c:pt>
                <c:pt idx="2">
                  <c:v>774469.39</c:v>
                </c:pt>
                <c:pt idx="3">
                  <c:v>2775463.65</c:v>
                </c:pt>
                <c:pt idx="4">
                  <c:v>2291581.87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656105.49</c:v>
                </c:pt>
                <c:pt idx="1">
                  <c:v>961656.65</c:v>
                </c:pt>
                <c:pt idx="2">
                  <c:v>1652248.1800000002</c:v>
                </c:pt>
                <c:pt idx="3">
                  <c:v>2118925.39</c:v>
                </c:pt>
                <c:pt idx="4">
                  <c:v>1729665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O20" sqref="O20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74" t="s">
        <v>84</v>
      </c>
      <c r="B1" s="175"/>
      <c r="C1" s="175"/>
      <c r="D1" s="175"/>
      <c r="E1" s="175"/>
      <c r="F1" s="175"/>
      <c r="G1" s="178" t="s">
        <v>78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23"/>
      <c r="U1" s="96" t="s">
        <v>12</v>
      </c>
      <c r="V1" s="133">
        <v>63086</v>
      </c>
    </row>
    <row r="2" spans="1:22" x14ac:dyDescent="0.2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24"/>
      <c r="U2" s="97" t="s">
        <v>1</v>
      </c>
      <c r="V2" s="134">
        <f>R27</f>
        <v>2025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4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0"/>
      <c r="H6" s="141"/>
      <c r="I6" s="141"/>
      <c r="J6" s="140"/>
      <c r="K6" s="140"/>
      <c r="L6" s="141"/>
      <c r="M6" s="141"/>
      <c r="N6" s="141"/>
      <c r="O6" s="141"/>
      <c r="P6" s="140"/>
      <c r="Q6" s="140"/>
      <c r="R6" s="142"/>
      <c r="S6" s="142"/>
      <c r="T6" s="84"/>
      <c r="U6" s="85"/>
    </row>
    <row r="7" spans="1:22" ht="57" customHeight="1" x14ac:dyDescent="0.2">
      <c r="C7" s="80"/>
      <c r="D7" s="81"/>
      <c r="E7" s="81"/>
      <c r="F7" s="138"/>
      <c r="G7" s="152" t="s">
        <v>85</v>
      </c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39"/>
      <c r="U7" s="85"/>
    </row>
    <row r="8" spans="1:22" ht="13.9" customHeight="1" x14ac:dyDescent="0.2">
      <c r="C8" s="80"/>
      <c r="D8" s="81"/>
      <c r="E8" s="81"/>
      <c r="F8" s="138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43"/>
      <c r="T8" s="139"/>
      <c r="U8" s="85"/>
      <c r="V8" s="73"/>
    </row>
    <row r="9" spans="1:22" ht="13.9" customHeight="1" x14ac:dyDescent="0.2">
      <c r="C9" s="80"/>
      <c r="D9" s="81"/>
      <c r="E9" s="81"/>
      <c r="F9" s="138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43"/>
      <c r="T9" s="139"/>
      <c r="U9" s="85"/>
    </row>
    <row r="10" spans="1:22" ht="13.9" customHeight="1" x14ac:dyDescent="0.2">
      <c r="C10" s="80"/>
      <c r="D10" s="81"/>
      <c r="E10" s="81"/>
      <c r="F10" s="138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43"/>
      <c r="T10" s="139"/>
      <c r="U10" s="85"/>
    </row>
    <row r="11" spans="1:22" ht="13.9" customHeight="1" x14ac:dyDescent="0.2">
      <c r="C11" s="80"/>
      <c r="D11" s="81"/>
      <c r="E11" s="81"/>
      <c r="F11" s="81"/>
      <c r="G11" s="154" t="s">
        <v>86</v>
      </c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6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6"/>
      <c r="D15" s="136"/>
      <c r="E15" s="136"/>
      <c r="F15" s="136"/>
      <c r="G15" s="136"/>
      <c r="H15" s="136"/>
      <c r="I15" s="136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182" t="s">
        <v>79</v>
      </c>
      <c r="D17" s="150"/>
      <c r="E17" s="150"/>
      <c r="F17" s="150"/>
      <c r="G17" s="150"/>
      <c r="H17" s="150"/>
      <c r="I17" s="150"/>
      <c r="J17" s="186" t="s">
        <v>80</v>
      </c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6"/>
    </row>
    <row r="18" spans="3:21" ht="16.149999999999999" customHeight="1" x14ac:dyDescent="0.2">
      <c r="C18" s="102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57" t="s">
        <v>4</v>
      </c>
      <c r="D19" s="150"/>
      <c r="E19" s="150"/>
      <c r="F19" s="150"/>
      <c r="G19" s="150"/>
      <c r="H19" s="150"/>
      <c r="I19" s="151"/>
      <c r="J19" s="145" t="s">
        <v>81</v>
      </c>
      <c r="K19" s="100"/>
      <c r="L19" s="100"/>
      <c r="M19" s="100"/>
      <c r="N19" s="100"/>
      <c r="O19" s="100"/>
      <c r="P19" s="100"/>
      <c r="Q19" s="100"/>
      <c r="R19" s="100"/>
      <c r="S19" s="100"/>
      <c r="T19" s="101"/>
      <c r="U19" s="6"/>
    </row>
    <row r="20" spans="3:21" ht="16.149999999999999" customHeight="1" x14ac:dyDescent="0.2">
      <c r="C20" s="19"/>
      <c r="J20" s="146" t="s">
        <v>82</v>
      </c>
      <c r="K20" s="93"/>
      <c r="L20" s="93"/>
      <c r="M20" s="93"/>
      <c r="N20" s="93"/>
      <c r="O20" s="93"/>
      <c r="P20" s="93"/>
      <c r="Q20" s="93"/>
      <c r="R20" s="93"/>
      <c r="S20" s="93"/>
      <c r="T20" s="94"/>
      <c r="U20" s="6"/>
    </row>
    <row r="21" spans="3:21" ht="16.149999999999999" customHeight="1" x14ac:dyDescent="0.2">
      <c r="C21" s="19"/>
      <c r="I21" s="18"/>
      <c r="J21" s="147" t="s">
        <v>83</v>
      </c>
      <c r="K21" s="98"/>
      <c r="L21" s="98"/>
      <c r="M21" s="98"/>
      <c r="N21" s="98"/>
      <c r="O21" s="98"/>
      <c r="P21" s="98"/>
      <c r="Q21" s="98"/>
      <c r="R21" s="98"/>
      <c r="S21" s="98"/>
      <c r="T21" s="99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183" t="s">
        <v>87</v>
      </c>
      <c r="D23" s="184"/>
      <c r="E23" s="184"/>
      <c r="F23" s="184"/>
      <c r="G23" s="184"/>
      <c r="H23" s="184"/>
      <c r="I23" s="185"/>
      <c r="J23" s="158" t="s">
        <v>100</v>
      </c>
      <c r="K23" s="159"/>
      <c r="L23" s="159"/>
      <c r="M23" s="160"/>
      <c r="S23" s="28"/>
      <c r="T23" s="29"/>
      <c r="U23" s="6"/>
    </row>
    <row r="24" spans="3:21" ht="16.149999999999999" customHeight="1" x14ac:dyDescent="0.2">
      <c r="C24" s="102"/>
      <c r="D24" s="92"/>
      <c r="E24" s="92"/>
      <c r="F24" s="92"/>
      <c r="G24" s="92"/>
      <c r="H24" s="137"/>
      <c r="I24" s="103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57" t="s">
        <v>36</v>
      </c>
      <c r="D25" s="150"/>
      <c r="E25" s="150"/>
      <c r="F25" s="150"/>
      <c r="G25" s="150"/>
      <c r="H25" s="150"/>
      <c r="I25" s="151"/>
      <c r="J25" s="158" t="s">
        <v>101</v>
      </c>
      <c r="K25" s="159"/>
      <c r="L25" s="159"/>
      <c r="M25" s="160"/>
      <c r="S25" s="28"/>
      <c r="T25" s="29"/>
      <c r="U25" s="6"/>
    </row>
    <row r="26" spans="3:21" ht="16.149999999999999" customHeight="1" x14ac:dyDescent="0.2">
      <c r="C26" s="102"/>
      <c r="D26" s="137"/>
      <c r="E26" s="137"/>
      <c r="F26" s="137"/>
      <c r="G26" s="137"/>
      <c r="H26" s="137"/>
      <c r="I26" s="103"/>
      <c r="J26" s="18"/>
      <c r="K26" s="18"/>
      <c r="L26" s="18"/>
      <c r="M26" s="18"/>
      <c r="U26" s="6"/>
    </row>
    <row r="27" spans="3:21" ht="16.899999999999999" customHeight="1" x14ac:dyDescent="0.2">
      <c r="C27" s="157" t="s">
        <v>42</v>
      </c>
      <c r="D27" s="150"/>
      <c r="E27" s="150"/>
      <c r="F27" s="150"/>
      <c r="G27" s="150"/>
      <c r="H27" s="150"/>
      <c r="I27" s="151"/>
      <c r="J27" s="161" t="s">
        <v>99</v>
      </c>
      <c r="K27" s="162"/>
      <c r="L27" s="162"/>
      <c r="M27" s="163"/>
      <c r="O27" s="150" t="s">
        <v>1</v>
      </c>
      <c r="P27" s="150"/>
      <c r="Q27" s="151"/>
      <c r="R27" s="188">
        <v>2025</v>
      </c>
      <c r="S27" s="189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72" t="s">
        <v>33</v>
      </c>
      <c r="D29" s="173"/>
      <c r="E29" s="173"/>
      <c r="F29" s="173"/>
      <c r="G29" s="173"/>
      <c r="H29" s="173"/>
      <c r="I29" s="173"/>
      <c r="J29" s="148" t="s">
        <v>88</v>
      </c>
      <c r="K29" s="95"/>
      <c r="L29" s="95"/>
      <c r="M29" s="95"/>
      <c r="N29" s="95"/>
      <c r="O29" s="95"/>
      <c r="P29" s="95"/>
      <c r="Q29" s="95"/>
      <c r="R29" s="95"/>
      <c r="S29" s="95"/>
      <c r="T29" s="30"/>
      <c r="U29" s="11"/>
    </row>
    <row r="30" spans="3:21" ht="16.899999999999999" customHeight="1" x14ac:dyDescent="0.2">
      <c r="C30" s="170" t="s">
        <v>5</v>
      </c>
      <c r="D30" s="171"/>
      <c r="E30" s="171"/>
      <c r="F30" s="171"/>
      <c r="G30" s="171"/>
      <c r="H30" s="171"/>
      <c r="I30" s="171"/>
      <c r="J30" s="164" t="s">
        <v>89</v>
      </c>
      <c r="K30" s="181"/>
      <c r="L30" s="181"/>
      <c r="M30" s="181"/>
      <c r="N30" s="181"/>
      <c r="O30" s="181"/>
      <c r="P30" s="181"/>
      <c r="Q30" s="181"/>
      <c r="R30" s="181"/>
      <c r="S30" s="181"/>
      <c r="U30" s="6"/>
    </row>
    <row r="31" spans="3:21" ht="16.899999999999999" customHeight="1" x14ac:dyDescent="0.2">
      <c r="C31" s="157" t="s">
        <v>6</v>
      </c>
      <c r="D31" s="150"/>
      <c r="E31" s="150"/>
      <c r="F31" s="150"/>
      <c r="G31" s="150"/>
      <c r="H31" s="150"/>
      <c r="I31" s="150"/>
      <c r="J31" s="166" t="s">
        <v>90</v>
      </c>
      <c r="K31" s="167"/>
      <c r="L31" s="167"/>
      <c r="M31" s="167"/>
      <c r="N31" s="167"/>
      <c r="O31" s="167"/>
      <c r="P31" s="167"/>
      <c r="Q31" s="167"/>
      <c r="R31" s="167"/>
      <c r="S31" s="167"/>
      <c r="U31" s="6"/>
    </row>
    <row r="32" spans="3:21" ht="16.899999999999999" customHeight="1" x14ac:dyDescent="0.2">
      <c r="C32" s="157" t="s">
        <v>7</v>
      </c>
      <c r="D32" s="150"/>
      <c r="E32" s="150"/>
      <c r="F32" s="150"/>
      <c r="G32" s="150"/>
      <c r="H32" s="150"/>
      <c r="I32" s="150"/>
      <c r="J32" s="168" t="s">
        <v>91</v>
      </c>
      <c r="K32" s="169"/>
      <c r="L32" s="169"/>
      <c r="M32" s="169"/>
      <c r="N32" s="169"/>
      <c r="O32" s="169"/>
      <c r="P32" s="169"/>
      <c r="Q32" s="169"/>
      <c r="R32" s="169"/>
      <c r="S32" s="169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72" t="s">
        <v>34</v>
      </c>
      <c r="D34" s="173"/>
      <c r="E34" s="173"/>
      <c r="F34" s="173"/>
      <c r="G34" s="173"/>
      <c r="H34" s="173"/>
      <c r="I34" s="173"/>
      <c r="J34" s="148" t="s">
        <v>92</v>
      </c>
      <c r="K34" s="21"/>
      <c r="L34" s="95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70" t="s">
        <v>5</v>
      </c>
      <c r="D35" s="171"/>
      <c r="E35" s="171"/>
      <c r="F35" s="171"/>
      <c r="G35" s="171"/>
      <c r="H35" s="171"/>
      <c r="I35" s="171"/>
      <c r="J35" s="164" t="s">
        <v>93</v>
      </c>
      <c r="K35" s="165"/>
      <c r="L35" s="165"/>
      <c r="M35" s="165"/>
      <c r="N35" s="165"/>
      <c r="O35" s="165"/>
      <c r="P35" s="165"/>
      <c r="Q35" s="165"/>
      <c r="R35" s="165"/>
      <c r="S35" s="165"/>
      <c r="T35" s="27"/>
      <c r="U35" s="5"/>
    </row>
    <row r="36" spans="3:21" ht="16.899999999999999" customHeight="1" x14ac:dyDescent="0.2">
      <c r="C36" s="157" t="s">
        <v>6</v>
      </c>
      <c r="D36" s="150"/>
      <c r="E36" s="150"/>
      <c r="F36" s="150"/>
      <c r="G36" s="150"/>
      <c r="H36" s="150"/>
      <c r="I36" s="150"/>
      <c r="J36" s="166" t="s">
        <v>90</v>
      </c>
      <c r="K36" s="167"/>
      <c r="L36" s="167"/>
      <c r="M36" s="167"/>
      <c r="N36" s="167"/>
      <c r="O36" s="167"/>
      <c r="P36" s="167"/>
      <c r="Q36" s="167"/>
      <c r="R36" s="167"/>
      <c r="S36" s="167"/>
      <c r="U36" s="6"/>
    </row>
    <row r="37" spans="3:21" ht="16.899999999999999" customHeight="1" x14ac:dyDescent="0.2">
      <c r="C37" s="157" t="s">
        <v>7</v>
      </c>
      <c r="D37" s="150"/>
      <c r="E37" s="150"/>
      <c r="F37" s="150"/>
      <c r="G37" s="150"/>
      <c r="H37" s="150"/>
      <c r="I37" s="150"/>
      <c r="J37" s="168" t="s">
        <v>94</v>
      </c>
      <c r="K37" s="169"/>
      <c r="L37" s="169"/>
      <c r="M37" s="169"/>
      <c r="N37" s="169"/>
      <c r="O37" s="169"/>
      <c r="P37" s="169"/>
      <c r="Q37" s="169"/>
      <c r="R37" s="169"/>
      <c r="S37" s="169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sheetProtection algorithmName="SHA-512" hashValue="YmgnGe7pckbDEN/J1T/n5d/7lfATDdIVfEI8lx7upXqK02Nrnu9kQWNZHOn5gu248qgc45r2YxUt71cQlhm1lQ==" saltValue="GCDDdXQpfzOpEPJ8FFPW7w==" spinCount="100000" sheet="1" objects="1" scenarios="1"/>
  <mergeCells count="32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  <mergeCell ref="J23:M23"/>
    <mergeCell ref="J25:M25"/>
    <mergeCell ref="J27:M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activeCell="X23" sqref="X23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de Trois-Ponts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23"/>
      <c r="V1" s="123"/>
      <c r="W1" s="96" t="str">
        <f>Coordonnées!$U$1</f>
        <v>Code INS</v>
      </c>
      <c r="X1" s="133">
        <f>Coordonnées!V1</f>
        <v>63086</v>
      </c>
    </row>
    <row r="2" spans="1:24" x14ac:dyDescent="0.2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24"/>
      <c r="V2" s="124"/>
      <c r="W2" s="97" t="str">
        <f>Coordonnées!$U$2</f>
        <v>Exercice:</v>
      </c>
      <c r="X2" s="134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4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198" t="s">
        <v>40</v>
      </c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9"/>
      <c r="U6" s="199"/>
      <c r="V6" s="199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0" t="str">
        <f>Coordonnées!$J$27</f>
        <v>Budget - M.B. 1</v>
      </c>
      <c r="I7" s="200"/>
      <c r="J7" s="200"/>
      <c r="K7" s="200" t="str">
        <f>Coordonnées!$J$27</f>
        <v>Budget - M.B. 1</v>
      </c>
      <c r="L7" s="200"/>
      <c r="M7" s="200"/>
      <c r="N7" s="200" t="str">
        <f>Coordonnées!$J$27</f>
        <v>Budget - M.B. 1</v>
      </c>
      <c r="O7" s="200"/>
      <c r="P7" s="200"/>
      <c r="Q7" s="200" t="str">
        <f>Coordonnées!$J$27</f>
        <v>Budget - M.B. 1</v>
      </c>
      <c r="R7" s="200"/>
      <c r="S7" s="200"/>
      <c r="T7" s="200" t="str">
        <f>Coordonnées!$J$27</f>
        <v>Budget - M.B. 1</v>
      </c>
      <c r="U7" s="200"/>
      <c r="V7" s="200"/>
    </row>
    <row r="8" spans="1:24" ht="18.399999999999999" customHeight="1" thickBot="1" x14ac:dyDescent="0.25">
      <c r="A8" s="207" t="s">
        <v>2</v>
      </c>
      <c r="B8" s="207"/>
      <c r="C8" s="207"/>
      <c r="D8" s="207"/>
      <c r="E8" s="207"/>
      <c r="F8" s="207"/>
      <c r="G8" s="207"/>
      <c r="H8" s="197">
        <f>K8-1</f>
        <v>2021</v>
      </c>
      <c r="I8" s="197"/>
      <c r="J8" s="197"/>
      <c r="K8" s="197">
        <f>N8-1</f>
        <v>2022</v>
      </c>
      <c r="L8" s="197"/>
      <c r="M8" s="197"/>
      <c r="N8" s="197">
        <f>Q8-1</f>
        <v>2023</v>
      </c>
      <c r="O8" s="197"/>
      <c r="P8" s="197"/>
      <c r="Q8" s="197">
        <f>T8-1</f>
        <v>2024</v>
      </c>
      <c r="R8" s="197"/>
      <c r="S8" s="197"/>
      <c r="T8" s="197">
        <f>X2</f>
        <v>2025</v>
      </c>
      <c r="U8" s="197"/>
      <c r="V8" s="197"/>
    </row>
    <row r="9" spans="1:24" ht="18.399999999999999" customHeight="1" thickBot="1" x14ac:dyDescent="0.25">
      <c r="A9" s="201" t="s">
        <v>65</v>
      </c>
      <c r="B9" s="202"/>
      <c r="C9" s="202"/>
      <c r="D9" s="202"/>
      <c r="E9" s="202"/>
      <c r="F9" s="202"/>
      <c r="G9" s="203"/>
      <c r="H9" s="191">
        <f>'Ordinaire GE'!H26-'Ordinaire GE'!H15</f>
        <v>41926.389999999665</v>
      </c>
      <c r="I9" s="192"/>
      <c r="J9" s="193"/>
      <c r="K9" s="191">
        <f>'Ordinaire GE'!K26-'Ordinaire GE'!K15</f>
        <v>4619.5999999996275</v>
      </c>
      <c r="L9" s="192"/>
      <c r="M9" s="193"/>
      <c r="N9" s="191">
        <f>'Ordinaire GE'!N26-'Ordinaire GE'!N15</f>
        <v>102325.98000000138</v>
      </c>
      <c r="O9" s="192"/>
      <c r="P9" s="193"/>
      <c r="Q9" s="191">
        <f>'Ordinaire GE'!Q26-'Ordinaire GE'!Q15</f>
        <v>4850.5999999996275</v>
      </c>
      <c r="R9" s="192"/>
      <c r="S9" s="193"/>
      <c r="T9" s="191">
        <f>'Ordinaire GE'!T26-'Ordinaire GE'!T15</f>
        <v>38248.789999999106</v>
      </c>
      <c r="U9" s="192"/>
      <c r="V9" s="193"/>
    </row>
    <row r="10" spans="1:24" ht="40.5" customHeight="1" thickBot="1" x14ac:dyDescent="0.25">
      <c r="A10" s="204" t="s">
        <v>73</v>
      </c>
      <c r="B10" s="205"/>
      <c r="C10" s="205"/>
      <c r="D10" s="205"/>
      <c r="E10" s="205"/>
      <c r="F10" s="205"/>
      <c r="G10" s="206"/>
      <c r="H10" s="194">
        <f>'Ordinaire GE'!H29-'Ordinaire GE'!H18</f>
        <v>355299.15999999922</v>
      </c>
      <c r="I10" s="195"/>
      <c r="J10" s="196"/>
      <c r="K10" s="194">
        <f>'Ordinaire GE'!K29-'Ordinaire GE'!K18</f>
        <v>355070.46999999974</v>
      </c>
      <c r="L10" s="195"/>
      <c r="M10" s="196"/>
      <c r="N10" s="194">
        <f>'Ordinaire GE'!N29-'Ordinaire GE'!N18</f>
        <v>434188.16000000201</v>
      </c>
      <c r="O10" s="195"/>
      <c r="P10" s="196"/>
      <c r="Q10" s="194">
        <f>'Ordinaire GE'!Q29-'Ordinaire GE'!Q18</f>
        <v>617106.76999999955</v>
      </c>
      <c r="R10" s="195"/>
      <c r="S10" s="196"/>
      <c r="T10" s="194">
        <f>'Ordinaire GE'!T29-'Ordinaire GE'!T18</f>
        <v>893940.96999999881</v>
      </c>
      <c r="U10" s="195"/>
      <c r="V10" s="196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sheetProtection algorithmName="SHA-512" hashValue="a+VDONRZKcbZ7eJeRS6Mwx6YPxEdPnQSJvdKFXDrEnEwtF2SYFt2wZEp+HNjhyfLTL21mV0rU/BuzlMgNz7CHg==" saltValue="oB58xmsNtScd4Ds+cmTFsw==" spinCount="100000" sheet="1" objects="1" scenarios="1"/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activeCell="X23" sqref="X23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de Trois-Ponts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23"/>
      <c r="V1" s="123"/>
      <c r="W1" s="96" t="str">
        <f>Coordonnées!$U$1</f>
        <v>Code INS</v>
      </c>
      <c r="X1" s="133">
        <f>Coordonnées!V1</f>
        <v>63086</v>
      </c>
    </row>
    <row r="2" spans="1:24" x14ac:dyDescent="0.2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24"/>
      <c r="V2" s="124"/>
      <c r="W2" s="97" t="str">
        <f>Coordonnées!$U$2</f>
        <v>Exercice:</v>
      </c>
      <c r="X2" s="134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4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44" t="s">
        <v>41</v>
      </c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5"/>
      <c r="U6" s="245"/>
      <c r="V6" s="245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46" t="str">
        <f>Coordonnées!$J$27</f>
        <v>Budget - M.B. 1</v>
      </c>
      <c r="I7" s="246"/>
      <c r="J7" s="246"/>
      <c r="K7" s="246" t="str">
        <f>Coordonnées!$J$27</f>
        <v>Budget - M.B. 1</v>
      </c>
      <c r="L7" s="246"/>
      <c r="M7" s="246"/>
      <c r="N7" s="246" t="str">
        <f>Coordonnées!$J$27</f>
        <v>Budget - M.B. 1</v>
      </c>
      <c r="O7" s="246"/>
      <c r="P7" s="246"/>
      <c r="Q7" s="246" t="str">
        <f>Coordonnées!$J$27</f>
        <v>Budget - M.B. 1</v>
      </c>
      <c r="R7" s="246"/>
      <c r="S7" s="246"/>
      <c r="T7" s="246" t="str">
        <f>Coordonnées!$J$27</f>
        <v>Budget - M.B. 1</v>
      </c>
      <c r="U7" s="246"/>
      <c r="V7" s="246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47" t="s">
        <v>95</v>
      </c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9"/>
      <c r="U8" s="249"/>
      <c r="V8" s="250"/>
    </row>
    <row r="9" spans="1:24" ht="18.399999999999999" customHeight="1" x14ac:dyDescent="0.2">
      <c r="A9" s="232" t="s">
        <v>2</v>
      </c>
      <c r="B9" s="241"/>
      <c r="C9" s="232"/>
      <c r="D9" s="232"/>
      <c r="E9" s="232"/>
      <c r="F9" s="232"/>
      <c r="G9" s="232"/>
      <c r="H9" s="233">
        <f>K9-1</f>
        <v>2021</v>
      </c>
      <c r="I9" s="233"/>
      <c r="J9" s="233"/>
      <c r="K9" s="233">
        <f>N9-1</f>
        <v>2022</v>
      </c>
      <c r="L9" s="233"/>
      <c r="M9" s="233"/>
      <c r="N9" s="233">
        <f>Q9-1</f>
        <v>2023</v>
      </c>
      <c r="O9" s="233"/>
      <c r="P9" s="233"/>
      <c r="Q9" s="233">
        <f>T9-1</f>
        <v>2024</v>
      </c>
      <c r="R9" s="233"/>
      <c r="S9" s="233"/>
      <c r="T9" s="233">
        <f>X2</f>
        <v>2025</v>
      </c>
      <c r="U9" s="233"/>
      <c r="V9" s="233"/>
    </row>
    <row r="10" spans="1:24" ht="18.399999999999999" customHeight="1" x14ac:dyDescent="0.2">
      <c r="A10" s="242" t="s">
        <v>13</v>
      </c>
      <c r="B10" s="243"/>
      <c r="C10" s="243"/>
      <c r="D10" s="243"/>
      <c r="E10" s="243"/>
      <c r="F10" s="243"/>
      <c r="G10" s="243"/>
      <c r="H10" s="234">
        <v>3442236.22</v>
      </c>
      <c r="I10" s="235">
        <v>5512664.2599999998</v>
      </c>
      <c r="J10" s="236">
        <v>5512664.2599999998</v>
      </c>
      <c r="K10" s="234">
        <v>3789879.86</v>
      </c>
      <c r="L10" s="235">
        <v>5512664.2599999998</v>
      </c>
      <c r="M10" s="236">
        <v>5512664.2599999998</v>
      </c>
      <c r="N10" s="234">
        <v>4029202.04</v>
      </c>
      <c r="O10" s="235">
        <v>5512664.2599999998</v>
      </c>
      <c r="P10" s="236">
        <v>5512664.2599999998</v>
      </c>
      <c r="Q10" s="234">
        <v>4353562.43</v>
      </c>
      <c r="R10" s="235">
        <v>5512664.2599999998</v>
      </c>
      <c r="S10" s="236">
        <v>5512664.2599999998</v>
      </c>
      <c r="T10" s="234">
        <v>4487446.45</v>
      </c>
      <c r="U10" s="235">
        <v>5512664.2599999998</v>
      </c>
      <c r="V10" s="236">
        <v>5512664.2599999998</v>
      </c>
    </row>
    <row r="11" spans="1:24" ht="18.399999999999999" customHeight="1" x14ac:dyDescent="0.2">
      <c r="A11" s="214" t="s">
        <v>14</v>
      </c>
      <c r="B11" s="215"/>
      <c r="C11" s="215"/>
      <c r="D11" s="215"/>
      <c r="E11" s="215"/>
      <c r="F11" s="215"/>
      <c r="G11" s="215"/>
      <c r="H11" s="229">
        <v>1852469.66</v>
      </c>
      <c r="I11" s="230">
        <v>2726342.74</v>
      </c>
      <c r="J11" s="231">
        <v>2726342.74</v>
      </c>
      <c r="K11" s="229">
        <v>2023129.29</v>
      </c>
      <c r="L11" s="230">
        <v>2726342.74</v>
      </c>
      <c r="M11" s="231">
        <v>2726342.74</v>
      </c>
      <c r="N11" s="229">
        <v>2219398.39</v>
      </c>
      <c r="O11" s="230">
        <v>2726342.74</v>
      </c>
      <c r="P11" s="231">
        <v>2726342.74</v>
      </c>
      <c r="Q11" s="229">
        <v>2370224.65</v>
      </c>
      <c r="R11" s="230">
        <v>2726342.74</v>
      </c>
      <c r="S11" s="231">
        <v>2726342.74</v>
      </c>
      <c r="T11" s="229">
        <v>2300384.4</v>
      </c>
      <c r="U11" s="230">
        <v>2726342.74</v>
      </c>
      <c r="V11" s="231">
        <v>2726342.74</v>
      </c>
    </row>
    <row r="12" spans="1:24" ht="18.399999999999999" customHeight="1" x14ac:dyDescent="0.2">
      <c r="A12" s="214" t="s">
        <v>15</v>
      </c>
      <c r="B12" s="215"/>
      <c r="C12" s="215"/>
      <c r="D12" s="215"/>
      <c r="E12" s="215"/>
      <c r="F12" s="215"/>
      <c r="G12" s="215"/>
      <c r="H12" s="229">
        <v>1083074.6000000001</v>
      </c>
      <c r="I12" s="230">
        <v>4264832.04</v>
      </c>
      <c r="J12" s="231">
        <v>4264832.04</v>
      </c>
      <c r="K12" s="229">
        <v>1101094.6499999999</v>
      </c>
      <c r="L12" s="230">
        <v>4264832.04</v>
      </c>
      <c r="M12" s="231">
        <v>4264832.04</v>
      </c>
      <c r="N12" s="229">
        <v>1121861.43</v>
      </c>
      <c r="O12" s="230">
        <v>4264832.04</v>
      </c>
      <c r="P12" s="231">
        <v>4264832.04</v>
      </c>
      <c r="Q12" s="229">
        <v>1141344.29</v>
      </c>
      <c r="R12" s="230">
        <v>4264832.04</v>
      </c>
      <c r="S12" s="231">
        <v>4264832.04</v>
      </c>
      <c r="T12" s="229">
        <v>1257630.99</v>
      </c>
      <c r="U12" s="230">
        <v>4264832.04</v>
      </c>
      <c r="V12" s="231">
        <v>4264832.04</v>
      </c>
    </row>
    <row r="13" spans="1:24" ht="18.399999999999999" customHeight="1" x14ac:dyDescent="0.2">
      <c r="A13" s="214" t="s">
        <v>16</v>
      </c>
      <c r="B13" s="215"/>
      <c r="C13" s="215"/>
      <c r="D13" s="215"/>
      <c r="E13" s="215"/>
      <c r="F13" s="215"/>
      <c r="G13" s="215"/>
      <c r="H13" s="229">
        <v>597702.73</v>
      </c>
      <c r="I13" s="230">
        <v>41563.69</v>
      </c>
      <c r="J13" s="231">
        <v>41563.69</v>
      </c>
      <c r="K13" s="229">
        <v>785926.27</v>
      </c>
      <c r="L13" s="230">
        <v>41563.69</v>
      </c>
      <c r="M13" s="231">
        <v>41563.69</v>
      </c>
      <c r="N13" s="229">
        <v>843864.14</v>
      </c>
      <c r="O13" s="230">
        <v>41563.69</v>
      </c>
      <c r="P13" s="231">
        <v>41563.69</v>
      </c>
      <c r="Q13" s="229">
        <v>807691.48</v>
      </c>
      <c r="R13" s="230">
        <v>41563.69</v>
      </c>
      <c r="S13" s="231">
        <v>41563.69</v>
      </c>
      <c r="T13" s="229">
        <v>848990.31</v>
      </c>
      <c r="U13" s="230">
        <v>41563.69</v>
      </c>
      <c r="V13" s="231">
        <v>41563.69</v>
      </c>
    </row>
    <row r="14" spans="1:24" ht="18.399999999999999" customHeight="1" thickBot="1" x14ac:dyDescent="0.25">
      <c r="A14" s="220" t="s">
        <v>46</v>
      </c>
      <c r="B14" s="221"/>
      <c r="C14" s="221"/>
      <c r="D14" s="221"/>
      <c r="E14" s="221"/>
      <c r="F14" s="221"/>
      <c r="G14" s="221"/>
      <c r="H14" s="223">
        <v>0</v>
      </c>
      <c r="I14" s="224">
        <v>0</v>
      </c>
      <c r="J14" s="225">
        <v>0</v>
      </c>
      <c r="K14" s="223">
        <v>0</v>
      </c>
      <c r="L14" s="224">
        <v>0</v>
      </c>
      <c r="M14" s="225">
        <v>0</v>
      </c>
      <c r="N14" s="223">
        <v>0</v>
      </c>
      <c r="O14" s="224">
        <v>0</v>
      </c>
      <c r="P14" s="225">
        <v>0</v>
      </c>
      <c r="Q14" s="223">
        <v>0</v>
      </c>
      <c r="R14" s="224">
        <v>0</v>
      </c>
      <c r="S14" s="225">
        <v>0</v>
      </c>
      <c r="T14" s="223">
        <v>0</v>
      </c>
      <c r="U14" s="224">
        <v>0</v>
      </c>
      <c r="V14" s="225">
        <v>0</v>
      </c>
    </row>
    <row r="15" spans="1:24" ht="18.399999999999999" customHeight="1" thickBot="1" x14ac:dyDescent="0.25">
      <c r="A15" s="201" t="s">
        <v>67</v>
      </c>
      <c r="B15" s="202"/>
      <c r="C15" s="202"/>
      <c r="D15" s="202"/>
      <c r="E15" s="202"/>
      <c r="F15" s="202"/>
      <c r="G15" s="202"/>
      <c r="H15" s="226">
        <f>SUM(H10:H14)</f>
        <v>6975483.2100000009</v>
      </c>
      <c r="I15" s="227"/>
      <c r="J15" s="228"/>
      <c r="K15" s="227">
        <f>SUM(K10:K14)</f>
        <v>7700030.0700000003</v>
      </c>
      <c r="L15" s="227"/>
      <c r="M15" s="227"/>
      <c r="N15" s="226">
        <f>SUM(N10:N14)</f>
        <v>8214325.9999999991</v>
      </c>
      <c r="O15" s="227"/>
      <c r="P15" s="228"/>
      <c r="Q15" s="227">
        <f>SUM(Q10:Q14)</f>
        <v>8672822.8499999996</v>
      </c>
      <c r="R15" s="227"/>
      <c r="S15" s="228"/>
      <c r="T15" s="227">
        <f>SUM(T10:T14)</f>
        <v>8894452.1500000004</v>
      </c>
      <c r="U15" s="227"/>
      <c r="V15" s="228"/>
    </row>
    <row r="16" spans="1:24" ht="18.399999999999999" customHeight="1" x14ac:dyDescent="0.2">
      <c r="A16" s="214" t="s">
        <v>29</v>
      </c>
      <c r="B16" s="215"/>
      <c r="C16" s="215"/>
      <c r="D16" s="215"/>
      <c r="E16" s="215"/>
      <c r="F16" s="215"/>
      <c r="G16" s="215"/>
      <c r="H16" s="217">
        <v>10685.41</v>
      </c>
      <c r="I16" s="218">
        <v>1521059.02</v>
      </c>
      <c r="J16" s="219">
        <v>2351270.66</v>
      </c>
      <c r="K16" s="217">
        <v>5973.34</v>
      </c>
      <c r="L16" s="218">
        <v>1659060.83</v>
      </c>
      <c r="M16" s="219">
        <v>1521059.02</v>
      </c>
      <c r="N16" s="217">
        <v>126259.63</v>
      </c>
      <c r="O16" s="218">
        <v>2230351.92</v>
      </c>
      <c r="P16" s="219">
        <v>1659060.83</v>
      </c>
      <c r="Q16" s="217">
        <v>1507.93</v>
      </c>
      <c r="R16" s="218">
        <v>2351270.66</v>
      </c>
      <c r="S16" s="219">
        <v>2230351.92</v>
      </c>
      <c r="T16" s="217">
        <v>4453.59</v>
      </c>
      <c r="U16" s="218">
        <v>2351270.66</v>
      </c>
      <c r="V16" s="219">
        <v>2230351.92</v>
      </c>
    </row>
    <row r="17" spans="1:22" ht="18.399999999999999" customHeight="1" thickBot="1" x14ac:dyDescent="0.25">
      <c r="A17" s="220" t="s">
        <v>3</v>
      </c>
      <c r="B17" s="221"/>
      <c r="C17" s="221"/>
      <c r="D17" s="221"/>
      <c r="E17" s="221"/>
      <c r="F17" s="221"/>
      <c r="G17" s="221"/>
      <c r="H17" s="223">
        <v>0</v>
      </c>
      <c r="I17" s="224">
        <v>1192323.53</v>
      </c>
      <c r="J17" s="225">
        <v>824300.6</v>
      </c>
      <c r="K17" s="223">
        <v>50116.92</v>
      </c>
      <c r="L17" s="224">
        <v>4295659.8600000003</v>
      </c>
      <c r="M17" s="225">
        <v>1192323.53</v>
      </c>
      <c r="N17" s="223">
        <v>0</v>
      </c>
      <c r="O17" s="224">
        <v>1045347.08</v>
      </c>
      <c r="P17" s="225">
        <v>4295659.8600000003</v>
      </c>
      <c r="Q17" s="223">
        <v>0</v>
      </c>
      <c r="R17" s="224">
        <v>824300.6</v>
      </c>
      <c r="S17" s="225">
        <v>1045347.08</v>
      </c>
      <c r="T17" s="223">
        <v>370000</v>
      </c>
      <c r="U17" s="224">
        <v>824300.6</v>
      </c>
      <c r="V17" s="225">
        <v>1045347.08</v>
      </c>
    </row>
    <row r="18" spans="1:22" ht="18.399999999999999" customHeight="1" thickBot="1" x14ac:dyDescent="0.25">
      <c r="A18" s="208" t="s">
        <v>68</v>
      </c>
      <c r="B18" s="209"/>
      <c r="C18" s="209"/>
      <c r="D18" s="209"/>
      <c r="E18" s="209"/>
      <c r="F18" s="209"/>
      <c r="G18" s="209"/>
      <c r="H18" s="211">
        <f>SUM(H15:H17)</f>
        <v>6986168.620000001</v>
      </c>
      <c r="I18" s="212"/>
      <c r="J18" s="213"/>
      <c r="K18" s="212">
        <f>SUM(K15:K17)</f>
        <v>7756120.3300000001</v>
      </c>
      <c r="L18" s="212"/>
      <c r="M18" s="212"/>
      <c r="N18" s="211">
        <f>SUM(N15:N17)</f>
        <v>8340585.629999999</v>
      </c>
      <c r="O18" s="212"/>
      <c r="P18" s="213"/>
      <c r="Q18" s="211">
        <f>SUM(Q15:Q17)</f>
        <v>8674330.7799999993</v>
      </c>
      <c r="R18" s="212"/>
      <c r="S18" s="213"/>
      <c r="T18" s="211">
        <f>SUM(T15:T17)</f>
        <v>9268905.7400000002</v>
      </c>
      <c r="U18" s="212"/>
      <c r="V18" s="213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7" t="s">
        <v>96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  <c r="U20" s="239"/>
      <c r="V20" s="240"/>
    </row>
    <row r="21" spans="1:22" ht="18.399999999999999" customHeight="1" x14ac:dyDescent="0.2">
      <c r="A21" s="232" t="s">
        <v>2</v>
      </c>
      <c r="B21" s="232"/>
      <c r="C21" s="232"/>
      <c r="D21" s="232"/>
      <c r="E21" s="232"/>
      <c r="F21" s="232"/>
      <c r="G21" s="232"/>
      <c r="H21" s="233">
        <f>K21-1</f>
        <v>2021</v>
      </c>
      <c r="I21" s="233"/>
      <c r="J21" s="233"/>
      <c r="K21" s="233">
        <f>N21-1</f>
        <v>2022</v>
      </c>
      <c r="L21" s="233"/>
      <c r="M21" s="233"/>
      <c r="N21" s="233">
        <f>Q21-1</f>
        <v>2023</v>
      </c>
      <c r="O21" s="233"/>
      <c r="P21" s="233"/>
      <c r="Q21" s="233">
        <f>T21-1</f>
        <v>2024</v>
      </c>
      <c r="R21" s="233"/>
      <c r="S21" s="233"/>
      <c r="T21" s="233">
        <f>X2</f>
        <v>2025</v>
      </c>
      <c r="U21" s="233"/>
      <c r="V21" s="233"/>
    </row>
    <row r="22" spans="1:22" ht="18.399999999999999" customHeight="1" x14ac:dyDescent="0.2">
      <c r="A22" s="214" t="s">
        <v>17</v>
      </c>
      <c r="B22" s="215"/>
      <c r="C22" s="215"/>
      <c r="D22" s="215"/>
      <c r="E22" s="215"/>
      <c r="F22" s="215"/>
      <c r="G22" s="216"/>
      <c r="H22" s="234">
        <v>1539096.24</v>
      </c>
      <c r="I22" s="235">
        <v>373432.17</v>
      </c>
      <c r="J22" s="236">
        <v>697745.74</v>
      </c>
      <c r="K22" s="234">
        <v>1936880.47</v>
      </c>
      <c r="L22" s="235">
        <v>373432.17</v>
      </c>
      <c r="M22" s="236">
        <v>697745.74</v>
      </c>
      <c r="N22" s="234">
        <v>1828237.56</v>
      </c>
      <c r="O22" s="235">
        <v>373432.17</v>
      </c>
      <c r="P22" s="236">
        <v>697745.74</v>
      </c>
      <c r="Q22" s="234">
        <v>1899388.04</v>
      </c>
      <c r="R22" s="235">
        <v>373432.17</v>
      </c>
      <c r="S22" s="236">
        <v>697745.74</v>
      </c>
      <c r="T22" s="234">
        <v>1869203.76</v>
      </c>
      <c r="U22" s="235">
        <v>373432.17</v>
      </c>
      <c r="V22" s="236">
        <v>697745.74</v>
      </c>
    </row>
    <row r="23" spans="1:22" ht="18.399999999999999" customHeight="1" x14ac:dyDescent="0.2">
      <c r="A23" s="214" t="s">
        <v>15</v>
      </c>
      <c r="B23" s="215"/>
      <c r="C23" s="215"/>
      <c r="D23" s="215"/>
      <c r="E23" s="215"/>
      <c r="F23" s="215"/>
      <c r="G23" s="216"/>
      <c r="H23" s="229">
        <v>4751734</v>
      </c>
      <c r="I23" s="230">
        <v>12728583.199999999</v>
      </c>
      <c r="J23" s="231">
        <v>13240574.68</v>
      </c>
      <c r="K23" s="229">
        <v>4929834.67</v>
      </c>
      <c r="L23" s="230">
        <v>12728583.199999999</v>
      </c>
      <c r="M23" s="231">
        <v>13240574.68</v>
      </c>
      <c r="N23" s="229">
        <v>5666296.3600000003</v>
      </c>
      <c r="O23" s="230">
        <v>12728583.199999999</v>
      </c>
      <c r="P23" s="231">
        <v>13240574.68</v>
      </c>
      <c r="Q23" s="229">
        <v>5754370.9299999997</v>
      </c>
      <c r="R23" s="230">
        <v>12728583.199999999</v>
      </c>
      <c r="S23" s="231">
        <v>13240574.68</v>
      </c>
      <c r="T23" s="229">
        <v>6152596.2199999997</v>
      </c>
      <c r="U23" s="230">
        <v>12728583.199999999</v>
      </c>
      <c r="V23" s="231">
        <v>13240574.68</v>
      </c>
    </row>
    <row r="24" spans="1:22" ht="18.399999999999999" customHeight="1" x14ac:dyDescent="0.2">
      <c r="A24" s="214" t="s">
        <v>16</v>
      </c>
      <c r="B24" s="215"/>
      <c r="C24" s="215"/>
      <c r="D24" s="215"/>
      <c r="E24" s="215"/>
      <c r="F24" s="215"/>
      <c r="G24" s="216"/>
      <c r="H24" s="229">
        <v>726579.36</v>
      </c>
      <c r="I24" s="230">
        <v>548784.99</v>
      </c>
      <c r="J24" s="231">
        <v>408005.67</v>
      </c>
      <c r="K24" s="229">
        <v>756934.53</v>
      </c>
      <c r="L24" s="230">
        <v>548784.99</v>
      </c>
      <c r="M24" s="231">
        <v>408005.67</v>
      </c>
      <c r="N24" s="229">
        <v>822118.06</v>
      </c>
      <c r="O24" s="230">
        <v>548784.99</v>
      </c>
      <c r="P24" s="231">
        <v>408005.67</v>
      </c>
      <c r="Q24" s="229">
        <v>858707.28</v>
      </c>
      <c r="R24" s="230">
        <v>548784.99</v>
      </c>
      <c r="S24" s="231">
        <v>408005.67</v>
      </c>
      <c r="T24" s="229">
        <v>869400.96</v>
      </c>
      <c r="U24" s="230">
        <v>548784.99</v>
      </c>
      <c r="V24" s="231">
        <v>408005.67</v>
      </c>
    </row>
    <row r="25" spans="1:22" ht="18.399999999999999" customHeight="1" thickBot="1" x14ac:dyDescent="0.25">
      <c r="A25" s="220" t="s">
        <v>3</v>
      </c>
      <c r="B25" s="221"/>
      <c r="C25" s="221"/>
      <c r="D25" s="221"/>
      <c r="E25" s="221"/>
      <c r="F25" s="221"/>
      <c r="G25" s="222"/>
      <c r="H25" s="223">
        <v>0</v>
      </c>
      <c r="I25" s="224">
        <v>0</v>
      </c>
      <c r="J25" s="225">
        <v>0</v>
      </c>
      <c r="K25" s="223">
        <v>81000</v>
      </c>
      <c r="L25" s="224">
        <v>0</v>
      </c>
      <c r="M25" s="225">
        <v>0</v>
      </c>
      <c r="N25" s="223">
        <v>0</v>
      </c>
      <c r="O25" s="224">
        <v>0</v>
      </c>
      <c r="P25" s="225">
        <v>0</v>
      </c>
      <c r="Q25" s="223">
        <v>165207.20000000001</v>
      </c>
      <c r="R25" s="224">
        <v>0</v>
      </c>
      <c r="S25" s="225">
        <v>0</v>
      </c>
      <c r="T25" s="223">
        <v>41500</v>
      </c>
      <c r="U25" s="224">
        <v>0</v>
      </c>
      <c r="V25" s="225">
        <v>0</v>
      </c>
    </row>
    <row r="26" spans="1:22" ht="18.399999999999999" customHeight="1" thickBot="1" x14ac:dyDescent="0.25">
      <c r="A26" s="201" t="s">
        <v>67</v>
      </c>
      <c r="B26" s="202"/>
      <c r="C26" s="202"/>
      <c r="D26" s="202"/>
      <c r="E26" s="202"/>
      <c r="F26" s="202"/>
      <c r="G26" s="203"/>
      <c r="H26" s="226">
        <f>SUM(H22:H25)</f>
        <v>7017409.6000000006</v>
      </c>
      <c r="I26" s="227"/>
      <c r="J26" s="227"/>
      <c r="K26" s="226">
        <f>SUM(K22:K25)</f>
        <v>7704649.6699999999</v>
      </c>
      <c r="L26" s="227"/>
      <c r="M26" s="228"/>
      <c r="N26" s="227">
        <f>SUM(N22:N25)</f>
        <v>8316651.9800000004</v>
      </c>
      <c r="O26" s="227"/>
      <c r="P26" s="227"/>
      <c r="Q26" s="226">
        <f>SUM(Q22:Q25)</f>
        <v>8677673.4499999993</v>
      </c>
      <c r="R26" s="227"/>
      <c r="S26" s="228"/>
      <c r="T26" s="226">
        <f>SUM(T22:T25)</f>
        <v>8932700.9399999995</v>
      </c>
      <c r="U26" s="227"/>
      <c r="V26" s="228"/>
    </row>
    <row r="27" spans="1:22" ht="18.399999999999999" customHeight="1" x14ac:dyDescent="0.2">
      <c r="A27" s="214" t="s">
        <v>29</v>
      </c>
      <c r="B27" s="215"/>
      <c r="C27" s="215"/>
      <c r="D27" s="215"/>
      <c r="E27" s="215"/>
      <c r="F27" s="215"/>
      <c r="G27" s="216"/>
      <c r="H27" s="217">
        <v>324058.18</v>
      </c>
      <c r="I27" s="218">
        <v>6001218.2883333303</v>
      </c>
      <c r="J27" s="219">
        <v>5811470.0833333302</v>
      </c>
      <c r="K27" s="217">
        <v>406541.13</v>
      </c>
      <c r="L27" s="218">
        <v>6001218.2883333303</v>
      </c>
      <c r="M27" s="219">
        <v>5811470.0833333302</v>
      </c>
      <c r="N27" s="217">
        <v>458121.81</v>
      </c>
      <c r="O27" s="218">
        <v>6001218.2883333303</v>
      </c>
      <c r="P27" s="219">
        <v>5811470.0833333302</v>
      </c>
      <c r="Q27" s="217">
        <v>613764.1</v>
      </c>
      <c r="R27" s="218">
        <v>6001218.2883333303</v>
      </c>
      <c r="S27" s="219">
        <v>5811470.0833333302</v>
      </c>
      <c r="T27" s="217">
        <v>1230145.77</v>
      </c>
      <c r="U27" s="218">
        <v>6001218.2883333303</v>
      </c>
      <c r="V27" s="219">
        <v>5811470.0833333302</v>
      </c>
    </row>
    <row r="28" spans="1:22" ht="18.399999999999999" customHeight="1" thickBot="1" x14ac:dyDescent="0.25">
      <c r="A28" s="220" t="s">
        <v>3</v>
      </c>
      <c r="B28" s="221"/>
      <c r="C28" s="221"/>
      <c r="D28" s="221"/>
      <c r="E28" s="221"/>
      <c r="F28" s="221"/>
      <c r="G28" s="222"/>
      <c r="H28" s="223">
        <v>0</v>
      </c>
      <c r="I28" s="224">
        <v>0</v>
      </c>
      <c r="J28" s="225">
        <v>0</v>
      </c>
      <c r="K28" s="223">
        <v>0</v>
      </c>
      <c r="L28" s="224">
        <v>0</v>
      </c>
      <c r="M28" s="225">
        <v>0</v>
      </c>
      <c r="N28" s="223">
        <v>0</v>
      </c>
      <c r="O28" s="224">
        <v>0</v>
      </c>
      <c r="P28" s="225">
        <v>0</v>
      </c>
      <c r="Q28" s="223">
        <v>0</v>
      </c>
      <c r="R28" s="224">
        <v>0</v>
      </c>
      <c r="S28" s="225">
        <v>0</v>
      </c>
      <c r="T28" s="223">
        <v>0</v>
      </c>
      <c r="U28" s="224">
        <v>0</v>
      </c>
      <c r="V28" s="225">
        <v>0</v>
      </c>
    </row>
    <row r="29" spans="1:22" ht="18.399999999999999" customHeight="1" thickBot="1" x14ac:dyDescent="0.25">
      <c r="A29" s="208" t="s">
        <v>68</v>
      </c>
      <c r="B29" s="209"/>
      <c r="C29" s="209"/>
      <c r="D29" s="209"/>
      <c r="E29" s="209"/>
      <c r="F29" s="209"/>
      <c r="G29" s="210"/>
      <c r="H29" s="211">
        <f>SUM(H26:H28)</f>
        <v>7341467.7800000003</v>
      </c>
      <c r="I29" s="212"/>
      <c r="J29" s="212"/>
      <c r="K29" s="211">
        <f>SUM(K26:K28)</f>
        <v>8111190.7999999998</v>
      </c>
      <c r="L29" s="212"/>
      <c r="M29" s="213"/>
      <c r="N29" s="212">
        <f>SUM(N26:N28)</f>
        <v>8774773.790000001</v>
      </c>
      <c r="O29" s="212"/>
      <c r="P29" s="212"/>
      <c r="Q29" s="211">
        <f>SUM(Q26:Q28)</f>
        <v>9291437.5499999989</v>
      </c>
      <c r="R29" s="212"/>
      <c r="S29" s="213"/>
      <c r="T29" s="211">
        <f>SUM(T26:T28)</f>
        <v>10162846.709999999</v>
      </c>
      <c r="U29" s="212"/>
      <c r="V29" s="213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sheetProtection algorithmName="SHA-512" hashValue="HF31MDTOa9UvmISQVOElGaIq955LwLYuSPBASAINlWGWuzuhijaO1kHjD1aG6rGts1rVqE0kU2Ps8o3NvR7F3A==" saltValue="e1Tf+JLS22T4aUhdqsMJTw==" spinCount="100000" sheet="1" objects="1" scenarios="1"/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activeCell="X23" sqref="X23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de Trois-Ponts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23"/>
      <c r="V1" s="123"/>
      <c r="W1" s="96" t="str">
        <f>Coordonnées!$U$1</f>
        <v>Code INS</v>
      </c>
      <c r="X1" s="133">
        <f>Coordonnées!$V$1</f>
        <v>63086</v>
      </c>
    </row>
    <row r="2" spans="1:24" x14ac:dyDescent="0.2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24"/>
      <c r="V2" s="124"/>
      <c r="W2" s="97" t="str">
        <f>Coordonnées!$U$2</f>
        <v>Exercice:</v>
      </c>
      <c r="X2" s="134">
        <f>Coordonnées!$V$2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4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44" t="s">
        <v>43</v>
      </c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5"/>
      <c r="U6" s="245"/>
      <c r="V6" s="245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46" t="str">
        <f>Coordonnées!$J$27</f>
        <v>Budget - M.B. 1</v>
      </c>
      <c r="I7" s="246"/>
      <c r="J7" s="246"/>
      <c r="K7" s="246" t="str">
        <f>Coordonnées!$J$27</f>
        <v>Budget - M.B. 1</v>
      </c>
      <c r="L7" s="246"/>
      <c r="M7" s="246"/>
      <c r="N7" s="246" t="str">
        <f>Coordonnées!$J$27</f>
        <v>Budget - M.B. 1</v>
      </c>
      <c r="O7" s="246"/>
      <c r="P7" s="246"/>
      <c r="Q7" s="246" t="str">
        <f>Coordonnées!$J$27</f>
        <v>Budget - M.B. 1</v>
      </c>
      <c r="R7" s="246"/>
      <c r="S7" s="246"/>
      <c r="T7" s="246" t="str">
        <f>Coordonnées!$J$27</f>
        <v>Budget - M.B. 1</v>
      </c>
      <c r="U7" s="246"/>
      <c r="V7" s="246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47" t="s">
        <v>97</v>
      </c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9"/>
      <c r="U8" s="249"/>
      <c r="V8" s="250"/>
    </row>
    <row r="9" spans="1:24" ht="18.399999999999999" customHeight="1" x14ac:dyDescent="0.2">
      <c r="A9" s="232" t="s">
        <v>2</v>
      </c>
      <c r="B9" s="241"/>
      <c r="C9" s="232"/>
      <c r="D9" s="232"/>
      <c r="E9" s="232"/>
      <c r="F9" s="232"/>
      <c r="G9" s="232"/>
      <c r="H9" s="233">
        <f>K9-1</f>
        <v>2021</v>
      </c>
      <c r="I9" s="233"/>
      <c r="J9" s="233"/>
      <c r="K9" s="233">
        <f>N9-1</f>
        <v>2022</v>
      </c>
      <c r="L9" s="233"/>
      <c r="M9" s="233"/>
      <c r="N9" s="233">
        <f>Q9-1</f>
        <v>2023</v>
      </c>
      <c r="O9" s="233"/>
      <c r="P9" s="233"/>
      <c r="Q9" s="233">
        <f>T9-1</f>
        <v>2024</v>
      </c>
      <c r="R9" s="233"/>
      <c r="S9" s="233"/>
      <c r="T9" s="233">
        <f>X2</f>
        <v>2025</v>
      </c>
      <c r="U9" s="233"/>
      <c r="V9" s="233"/>
    </row>
    <row r="10" spans="1:24" ht="18.399999999999999" customHeight="1" x14ac:dyDescent="0.2">
      <c r="A10" s="242" t="s">
        <v>15</v>
      </c>
      <c r="B10" s="243"/>
      <c r="C10" s="243"/>
      <c r="D10" s="243"/>
      <c r="E10" s="243"/>
      <c r="F10" s="243"/>
      <c r="G10" s="243"/>
      <c r="H10" s="234">
        <v>87067.5</v>
      </c>
      <c r="I10" s="235">
        <v>5512664.2599999998</v>
      </c>
      <c r="J10" s="236">
        <v>5512664.2599999998</v>
      </c>
      <c r="K10" s="234">
        <v>8967.5</v>
      </c>
      <c r="L10" s="235">
        <v>5512664.2599999998</v>
      </c>
      <c r="M10" s="236">
        <v>5512664.2599999998</v>
      </c>
      <c r="N10" s="234">
        <v>49067.78</v>
      </c>
      <c r="O10" s="235">
        <v>5512664.2599999998</v>
      </c>
      <c r="P10" s="236">
        <v>5512664.2599999998</v>
      </c>
      <c r="Q10" s="234">
        <v>205135</v>
      </c>
      <c r="R10" s="235">
        <v>5512664.2599999998</v>
      </c>
      <c r="S10" s="236">
        <v>5512664.2599999998</v>
      </c>
      <c r="T10" s="234">
        <v>24567.5</v>
      </c>
      <c r="U10" s="235">
        <v>5512664.2599999998</v>
      </c>
      <c r="V10" s="236">
        <v>5512664.2599999998</v>
      </c>
    </row>
    <row r="11" spans="1:24" ht="18.399999999999999" customHeight="1" x14ac:dyDescent="0.2">
      <c r="A11" s="214" t="s">
        <v>44</v>
      </c>
      <c r="B11" s="215"/>
      <c r="C11" s="215"/>
      <c r="D11" s="215"/>
      <c r="E11" s="215"/>
      <c r="F11" s="215"/>
      <c r="G11" s="215"/>
      <c r="H11" s="229">
        <v>853469.6</v>
      </c>
      <c r="I11" s="230">
        <v>2726342.74</v>
      </c>
      <c r="J11" s="231">
        <v>2726342.74</v>
      </c>
      <c r="K11" s="229">
        <v>676361.44</v>
      </c>
      <c r="L11" s="230">
        <v>2726342.74</v>
      </c>
      <c r="M11" s="231">
        <v>2726342.74</v>
      </c>
      <c r="N11" s="229">
        <v>700068.71</v>
      </c>
      <c r="O11" s="230">
        <v>2726342.74</v>
      </c>
      <c r="P11" s="231">
        <v>2726342.74</v>
      </c>
      <c r="Q11" s="229">
        <v>2548995.75</v>
      </c>
      <c r="R11" s="230">
        <v>2726342.74</v>
      </c>
      <c r="S11" s="231">
        <v>2726342.74</v>
      </c>
      <c r="T11" s="229">
        <v>2245681.4700000002</v>
      </c>
      <c r="U11" s="230">
        <v>2726342.74</v>
      </c>
      <c r="V11" s="231">
        <v>2726342.74</v>
      </c>
    </row>
    <row r="12" spans="1:24" ht="18.399999999999999" customHeight="1" x14ac:dyDescent="0.2">
      <c r="A12" s="214" t="s">
        <v>16</v>
      </c>
      <c r="B12" s="215"/>
      <c r="C12" s="215"/>
      <c r="D12" s="215"/>
      <c r="E12" s="215"/>
      <c r="F12" s="215"/>
      <c r="G12" s="215"/>
      <c r="H12" s="229">
        <v>21332.9</v>
      </c>
      <c r="I12" s="230">
        <v>4264832.04</v>
      </c>
      <c r="J12" s="231">
        <v>4264832.04</v>
      </c>
      <c r="K12" s="229">
        <v>21332.9</v>
      </c>
      <c r="L12" s="230">
        <v>4264832.04</v>
      </c>
      <c r="M12" s="231">
        <v>4264832.04</v>
      </c>
      <c r="N12" s="229">
        <v>25332.9</v>
      </c>
      <c r="O12" s="230">
        <v>4264832.04</v>
      </c>
      <c r="P12" s="231">
        <v>4264832.04</v>
      </c>
      <c r="Q12" s="229">
        <v>21332.9</v>
      </c>
      <c r="R12" s="230">
        <v>4264832.04</v>
      </c>
      <c r="S12" s="231">
        <v>4264832.04</v>
      </c>
      <c r="T12" s="229">
        <v>21332.9</v>
      </c>
      <c r="U12" s="230">
        <v>4264832.04</v>
      </c>
      <c r="V12" s="231">
        <v>4264832.04</v>
      </c>
    </row>
    <row r="13" spans="1:24" ht="18.399999999999999" customHeight="1" x14ac:dyDescent="0.2">
      <c r="A13" s="214" t="s">
        <v>3</v>
      </c>
      <c r="B13" s="215"/>
      <c r="C13" s="215"/>
      <c r="D13" s="215"/>
      <c r="E13" s="215"/>
      <c r="F13" s="215"/>
      <c r="G13" s="215"/>
      <c r="H13" s="229">
        <v>0</v>
      </c>
      <c r="I13" s="230">
        <v>41563.69</v>
      </c>
      <c r="J13" s="231">
        <v>41563.69</v>
      </c>
      <c r="K13" s="229">
        <v>0</v>
      </c>
      <c r="L13" s="230">
        <v>41563.69</v>
      </c>
      <c r="M13" s="231">
        <v>41563.69</v>
      </c>
      <c r="N13" s="229">
        <v>0</v>
      </c>
      <c r="O13" s="230">
        <v>41563.69</v>
      </c>
      <c r="P13" s="231">
        <v>41563.69</v>
      </c>
      <c r="Q13" s="229">
        <v>0</v>
      </c>
      <c r="R13" s="230">
        <v>41563.69</v>
      </c>
      <c r="S13" s="231">
        <v>41563.69</v>
      </c>
      <c r="T13" s="229">
        <v>0</v>
      </c>
      <c r="U13" s="230">
        <v>41563.69</v>
      </c>
      <c r="V13" s="231">
        <v>41563.69</v>
      </c>
    </row>
    <row r="14" spans="1:24" ht="18.399999999999999" customHeight="1" thickBot="1" x14ac:dyDescent="0.25">
      <c r="A14" s="220"/>
      <c r="B14" s="221"/>
      <c r="C14" s="221"/>
      <c r="D14" s="221"/>
      <c r="E14" s="221"/>
      <c r="F14" s="221"/>
      <c r="G14" s="221"/>
      <c r="H14" s="223">
        <v>0</v>
      </c>
      <c r="I14" s="224">
        <v>0</v>
      </c>
      <c r="J14" s="225">
        <v>0</v>
      </c>
      <c r="K14" s="223">
        <v>0</v>
      </c>
      <c r="L14" s="224">
        <v>0</v>
      </c>
      <c r="M14" s="225">
        <v>0</v>
      </c>
      <c r="N14" s="223">
        <v>0</v>
      </c>
      <c r="O14" s="224">
        <v>0</v>
      </c>
      <c r="P14" s="225">
        <v>0</v>
      </c>
      <c r="Q14" s="223">
        <v>0</v>
      </c>
      <c r="R14" s="224">
        <v>0</v>
      </c>
      <c r="S14" s="225">
        <v>0</v>
      </c>
      <c r="T14" s="223">
        <v>0</v>
      </c>
      <c r="U14" s="224">
        <v>0</v>
      </c>
      <c r="V14" s="225">
        <v>0</v>
      </c>
    </row>
    <row r="15" spans="1:24" ht="18.399999999999999" customHeight="1" thickBot="1" x14ac:dyDescent="0.25">
      <c r="A15" s="201" t="s">
        <v>67</v>
      </c>
      <c r="B15" s="202"/>
      <c r="C15" s="202"/>
      <c r="D15" s="202"/>
      <c r="E15" s="202"/>
      <c r="F15" s="202"/>
      <c r="G15" s="202"/>
      <c r="H15" s="226">
        <f>SUM(H10:H14)</f>
        <v>961870</v>
      </c>
      <c r="I15" s="227"/>
      <c r="J15" s="228"/>
      <c r="K15" s="227">
        <f>SUM(K10:K14)</f>
        <v>706661.84</v>
      </c>
      <c r="L15" s="227"/>
      <c r="M15" s="227"/>
      <c r="N15" s="226">
        <f>SUM(N10:N14)</f>
        <v>774469.39</v>
      </c>
      <c r="O15" s="227"/>
      <c r="P15" s="228"/>
      <c r="Q15" s="227">
        <f>SUM(Q10:Q14)</f>
        <v>2775463.65</v>
      </c>
      <c r="R15" s="227"/>
      <c r="S15" s="228"/>
      <c r="T15" s="227">
        <f>SUM(T10:T14)</f>
        <v>2291581.87</v>
      </c>
      <c r="U15" s="227"/>
      <c r="V15" s="228"/>
    </row>
    <row r="16" spans="1:24" ht="18.399999999999999" customHeight="1" x14ac:dyDescent="0.2">
      <c r="A16" s="214" t="s">
        <v>29</v>
      </c>
      <c r="B16" s="215"/>
      <c r="C16" s="215"/>
      <c r="D16" s="215"/>
      <c r="E16" s="215"/>
      <c r="F16" s="215"/>
      <c r="G16" s="215"/>
      <c r="H16" s="217">
        <v>21380.82</v>
      </c>
      <c r="I16" s="218">
        <v>1521059.02</v>
      </c>
      <c r="J16" s="219">
        <v>2351270.66</v>
      </c>
      <c r="K16" s="217">
        <v>20610.21</v>
      </c>
      <c r="L16" s="218">
        <v>1659060.83</v>
      </c>
      <c r="M16" s="219">
        <v>1521059.02</v>
      </c>
      <c r="N16" s="217">
        <v>86265.77</v>
      </c>
      <c r="O16" s="218">
        <v>2230351.92</v>
      </c>
      <c r="P16" s="219">
        <v>1659060.83</v>
      </c>
      <c r="Q16" s="217">
        <v>353027.97</v>
      </c>
      <c r="R16" s="218">
        <v>2351270.66</v>
      </c>
      <c r="S16" s="219">
        <v>2230351.92</v>
      </c>
      <c r="T16" s="217">
        <v>53255.94</v>
      </c>
      <c r="U16" s="218">
        <v>2351270.66</v>
      </c>
      <c r="V16" s="219">
        <v>2230351.92</v>
      </c>
    </row>
    <row r="17" spans="1:22" ht="18.399999999999999" customHeight="1" thickBot="1" x14ac:dyDescent="0.25">
      <c r="A17" s="220" t="s">
        <v>3</v>
      </c>
      <c r="B17" s="221"/>
      <c r="C17" s="221"/>
      <c r="D17" s="221"/>
      <c r="E17" s="221"/>
      <c r="F17" s="221"/>
      <c r="G17" s="221"/>
      <c r="H17" s="223">
        <v>0</v>
      </c>
      <c r="I17" s="224">
        <v>1192323.53</v>
      </c>
      <c r="J17" s="225">
        <v>824300.6</v>
      </c>
      <c r="K17" s="223">
        <v>552189.54</v>
      </c>
      <c r="L17" s="224">
        <v>4295659.8600000003</v>
      </c>
      <c r="M17" s="225">
        <v>1192323.53</v>
      </c>
      <c r="N17" s="223">
        <v>1353382.55</v>
      </c>
      <c r="O17" s="224">
        <v>1045347.08</v>
      </c>
      <c r="P17" s="225">
        <v>4295659.8600000003</v>
      </c>
      <c r="Q17" s="223">
        <v>470489.35</v>
      </c>
      <c r="R17" s="224">
        <v>824300.6</v>
      </c>
      <c r="S17" s="225">
        <v>1045347.08</v>
      </c>
      <c r="T17" s="223">
        <v>60000</v>
      </c>
      <c r="U17" s="224">
        <v>824300.6</v>
      </c>
      <c r="V17" s="225">
        <v>1045347.08</v>
      </c>
    </row>
    <row r="18" spans="1:22" ht="18.399999999999999" customHeight="1" thickBot="1" x14ac:dyDescent="0.25">
      <c r="A18" s="208" t="s">
        <v>68</v>
      </c>
      <c r="B18" s="209"/>
      <c r="C18" s="209"/>
      <c r="D18" s="209"/>
      <c r="E18" s="209"/>
      <c r="F18" s="209"/>
      <c r="G18" s="209"/>
      <c r="H18" s="211">
        <f>SUM(H15:H17)</f>
        <v>983250.82</v>
      </c>
      <c r="I18" s="212"/>
      <c r="J18" s="213"/>
      <c r="K18" s="212">
        <f>SUM(K15:K17)</f>
        <v>1279461.5899999999</v>
      </c>
      <c r="L18" s="212"/>
      <c r="M18" s="212"/>
      <c r="N18" s="211">
        <f>SUM(N15:N17)</f>
        <v>2214117.71</v>
      </c>
      <c r="O18" s="212"/>
      <c r="P18" s="213"/>
      <c r="Q18" s="211">
        <f>SUM(Q15:Q17)</f>
        <v>3598980.97</v>
      </c>
      <c r="R18" s="212"/>
      <c r="S18" s="213"/>
      <c r="T18" s="211">
        <f>SUM(T15:T17)</f>
        <v>2404837.81</v>
      </c>
      <c r="U18" s="212"/>
      <c r="V18" s="213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7" t="s">
        <v>98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9"/>
      <c r="U20" s="239"/>
      <c r="V20" s="240"/>
    </row>
    <row r="21" spans="1:22" ht="18.399999999999999" customHeight="1" x14ac:dyDescent="0.2">
      <c r="A21" s="232" t="s">
        <v>2</v>
      </c>
      <c r="B21" s="232"/>
      <c r="C21" s="232"/>
      <c r="D21" s="232"/>
      <c r="E21" s="232"/>
      <c r="F21" s="232"/>
      <c r="G21" s="232"/>
      <c r="H21" s="233">
        <f>K21-1</f>
        <v>2021</v>
      </c>
      <c r="I21" s="233"/>
      <c r="J21" s="233"/>
      <c r="K21" s="233">
        <f>N21-1</f>
        <v>2022</v>
      </c>
      <c r="L21" s="233"/>
      <c r="M21" s="233"/>
      <c r="N21" s="233">
        <f>Q21-1</f>
        <v>2023</v>
      </c>
      <c r="O21" s="233"/>
      <c r="P21" s="233"/>
      <c r="Q21" s="233">
        <f>T21-1</f>
        <v>2024</v>
      </c>
      <c r="R21" s="233"/>
      <c r="S21" s="233"/>
      <c r="T21" s="233">
        <f>X2</f>
        <v>2025</v>
      </c>
      <c r="U21" s="233"/>
      <c r="V21" s="233"/>
    </row>
    <row r="22" spans="1:22" ht="18.399999999999999" customHeight="1" x14ac:dyDescent="0.2">
      <c r="A22" s="242" t="s">
        <v>15</v>
      </c>
      <c r="B22" s="243"/>
      <c r="C22" s="243"/>
      <c r="D22" s="243"/>
      <c r="E22" s="243"/>
      <c r="F22" s="243"/>
      <c r="G22" s="243"/>
      <c r="H22" s="234">
        <v>155923.1</v>
      </c>
      <c r="I22" s="235">
        <v>373432.17</v>
      </c>
      <c r="J22" s="236">
        <v>697745.74</v>
      </c>
      <c r="K22" s="234">
        <v>250323.26</v>
      </c>
      <c r="L22" s="235">
        <v>365967.42</v>
      </c>
      <c r="M22" s="236">
        <v>373432.17</v>
      </c>
      <c r="N22" s="234">
        <v>1181995.78</v>
      </c>
      <c r="O22" s="235">
        <v>414709.37</v>
      </c>
      <c r="P22" s="236">
        <v>365967.42</v>
      </c>
      <c r="Q22" s="234">
        <v>794989.35</v>
      </c>
      <c r="R22" s="235">
        <v>697745.74</v>
      </c>
      <c r="S22" s="236">
        <v>414709.37</v>
      </c>
      <c r="T22" s="234">
        <v>604715</v>
      </c>
      <c r="U22" s="235">
        <v>557211.56000000006</v>
      </c>
      <c r="V22" s="236">
        <v>577850.16</v>
      </c>
    </row>
    <row r="23" spans="1:22" ht="18.399999999999999" customHeight="1" x14ac:dyDescent="0.2">
      <c r="A23" s="214" t="s">
        <v>44</v>
      </c>
      <c r="B23" s="215"/>
      <c r="C23" s="215"/>
      <c r="D23" s="215"/>
      <c r="E23" s="215"/>
      <c r="F23" s="215"/>
      <c r="G23" s="215"/>
      <c r="H23" s="229">
        <v>0</v>
      </c>
      <c r="I23" s="230">
        <v>12728583.199999999</v>
      </c>
      <c r="J23" s="231">
        <v>13240574.68</v>
      </c>
      <c r="K23" s="229">
        <v>389854</v>
      </c>
      <c r="L23" s="230">
        <v>12120371.99</v>
      </c>
      <c r="M23" s="231">
        <v>12728583.199999999</v>
      </c>
      <c r="N23" s="229">
        <v>0</v>
      </c>
      <c r="O23" s="230">
        <v>12941517.73</v>
      </c>
      <c r="P23" s="231">
        <v>12120371.99</v>
      </c>
      <c r="Q23" s="229">
        <v>35500</v>
      </c>
      <c r="R23" s="230">
        <v>13240574.68</v>
      </c>
      <c r="S23" s="231">
        <v>12941517.73</v>
      </c>
      <c r="T23" s="229">
        <v>60000</v>
      </c>
      <c r="U23" s="230">
        <v>13289626.9983333</v>
      </c>
      <c r="V23" s="231">
        <v>13396094.2633333</v>
      </c>
    </row>
    <row r="24" spans="1:22" ht="18.399999999999999" customHeight="1" x14ac:dyDescent="0.2">
      <c r="A24" s="214" t="s">
        <v>16</v>
      </c>
      <c r="B24" s="215"/>
      <c r="C24" s="215"/>
      <c r="D24" s="215"/>
      <c r="E24" s="215"/>
      <c r="F24" s="215"/>
      <c r="G24" s="215"/>
      <c r="H24" s="229">
        <v>500182.39</v>
      </c>
      <c r="I24" s="230">
        <v>548784.99</v>
      </c>
      <c r="J24" s="231">
        <v>408005.67</v>
      </c>
      <c r="K24" s="229">
        <v>321479.39</v>
      </c>
      <c r="L24" s="230">
        <v>536819.05000000005</v>
      </c>
      <c r="M24" s="231">
        <v>548784.99</v>
      </c>
      <c r="N24" s="229">
        <v>470252.4</v>
      </c>
      <c r="O24" s="230">
        <v>344975.81</v>
      </c>
      <c r="P24" s="231">
        <v>536819.05000000005</v>
      </c>
      <c r="Q24" s="229">
        <v>1288436.04</v>
      </c>
      <c r="R24" s="230">
        <v>408005.67</v>
      </c>
      <c r="S24" s="231">
        <v>344975.81</v>
      </c>
      <c r="T24" s="229">
        <v>1064950</v>
      </c>
      <c r="U24" s="230">
        <v>128208.38666666699</v>
      </c>
      <c r="V24" s="231">
        <v>26303.796666666702</v>
      </c>
    </row>
    <row r="25" spans="1:22" ht="18.399999999999999" customHeight="1" thickBot="1" x14ac:dyDescent="0.25">
      <c r="A25" s="214" t="s">
        <v>3</v>
      </c>
      <c r="B25" s="215"/>
      <c r="C25" s="215"/>
      <c r="D25" s="215"/>
      <c r="E25" s="215"/>
      <c r="F25" s="215"/>
      <c r="G25" s="215"/>
      <c r="H25" s="223">
        <v>0</v>
      </c>
      <c r="I25" s="224">
        <v>0</v>
      </c>
      <c r="J25" s="225">
        <v>0</v>
      </c>
      <c r="K25" s="223">
        <v>0</v>
      </c>
      <c r="L25" s="224">
        <v>0</v>
      </c>
      <c r="M25" s="225">
        <v>0</v>
      </c>
      <c r="N25" s="223">
        <v>0</v>
      </c>
      <c r="O25" s="224">
        <v>0</v>
      </c>
      <c r="P25" s="225">
        <v>0</v>
      </c>
      <c r="Q25" s="223">
        <v>0</v>
      </c>
      <c r="R25" s="224">
        <v>0</v>
      </c>
      <c r="S25" s="225">
        <v>0</v>
      </c>
      <c r="T25" s="223">
        <v>0</v>
      </c>
      <c r="U25" s="224">
        <v>0</v>
      </c>
      <c r="V25" s="225">
        <v>0</v>
      </c>
    </row>
    <row r="26" spans="1:22" ht="18.399999999999999" customHeight="1" thickBot="1" x14ac:dyDescent="0.25">
      <c r="A26" s="201" t="s">
        <v>67</v>
      </c>
      <c r="B26" s="202"/>
      <c r="C26" s="202"/>
      <c r="D26" s="202"/>
      <c r="E26" s="202"/>
      <c r="F26" s="202"/>
      <c r="G26" s="203"/>
      <c r="H26" s="226">
        <f>SUM(H22:H25)</f>
        <v>656105.49</v>
      </c>
      <c r="I26" s="227"/>
      <c r="J26" s="227"/>
      <c r="K26" s="226">
        <f>SUM(K22:K25)</f>
        <v>961656.65</v>
      </c>
      <c r="L26" s="227"/>
      <c r="M26" s="228"/>
      <c r="N26" s="227">
        <f>SUM(N22:N25)</f>
        <v>1652248.1800000002</v>
      </c>
      <c r="O26" s="227"/>
      <c r="P26" s="227"/>
      <c r="Q26" s="226">
        <f>SUM(Q22:Q25)</f>
        <v>2118925.39</v>
      </c>
      <c r="R26" s="227"/>
      <c r="S26" s="228"/>
      <c r="T26" s="226">
        <f>SUM(T22:T25)</f>
        <v>1729665</v>
      </c>
      <c r="U26" s="227"/>
      <c r="V26" s="228"/>
    </row>
    <row r="27" spans="1:22" ht="18.399999999999999" customHeight="1" x14ac:dyDescent="0.2">
      <c r="A27" s="214" t="s">
        <v>29</v>
      </c>
      <c r="B27" s="215"/>
      <c r="C27" s="215"/>
      <c r="D27" s="215"/>
      <c r="E27" s="215"/>
      <c r="F27" s="215"/>
      <c r="G27" s="216"/>
      <c r="H27" s="217">
        <v>24277.73</v>
      </c>
      <c r="I27" s="218"/>
      <c r="J27" s="219"/>
      <c r="K27" s="217">
        <v>24277.73</v>
      </c>
      <c r="L27" s="218">
        <v>10122961.629999999</v>
      </c>
      <c r="M27" s="219">
        <v>6628334.5600000005</v>
      </c>
      <c r="N27" s="217">
        <v>0</v>
      </c>
      <c r="O27" s="218">
        <v>6248838.1500000004</v>
      </c>
      <c r="P27" s="219">
        <v>10122961.629999999</v>
      </c>
      <c r="Q27" s="217">
        <v>0</v>
      </c>
      <c r="R27" s="218">
        <v>6834216</v>
      </c>
      <c r="S27" s="219">
        <v>6248838.1500000004</v>
      </c>
      <c r="T27" s="217">
        <v>0</v>
      </c>
      <c r="U27" s="218">
        <v>6001218.2883333303</v>
      </c>
      <c r="V27" s="219">
        <v>5811470.0833333302</v>
      </c>
    </row>
    <row r="28" spans="1:22" ht="18.399999999999999" customHeight="1" thickBot="1" x14ac:dyDescent="0.25">
      <c r="A28" s="220" t="s">
        <v>3</v>
      </c>
      <c r="B28" s="221"/>
      <c r="C28" s="221"/>
      <c r="D28" s="221"/>
      <c r="E28" s="221"/>
      <c r="F28" s="221"/>
      <c r="G28" s="222"/>
      <c r="H28" s="223">
        <v>302867.59999999998</v>
      </c>
      <c r="I28" s="224">
        <v>0</v>
      </c>
      <c r="J28" s="225">
        <v>0</v>
      </c>
      <c r="K28" s="223">
        <v>293527.21000000002</v>
      </c>
      <c r="L28" s="224">
        <v>0</v>
      </c>
      <c r="M28" s="225">
        <v>0</v>
      </c>
      <c r="N28" s="223">
        <v>561869.53</v>
      </c>
      <c r="O28" s="224">
        <v>0</v>
      </c>
      <c r="P28" s="225">
        <v>0</v>
      </c>
      <c r="Q28" s="223">
        <v>1480055.58</v>
      </c>
      <c r="R28" s="224">
        <v>0</v>
      </c>
      <c r="S28" s="225">
        <v>0</v>
      </c>
      <c r="T28" s="223">
        <v>675172.81</v>
      </c>
      <c r="U28" s="224">
        <v>0</v>
      </c>
      <c r="V28" s="225">
        <v>0</v>
      </c>
    </row>
    <row r="29" spans="1:22" ht="18.399999999999999" customHeight="1" thickBot="1" x14ac:dyDescent="0.25">
      <c r="A29" s="208" t="s">
        <v>68</v>
      </c>
      <c r="B29" s="209"/>
      <c r="C29" s="209"/>
      <c r="D29" s="209"/>
      <c r="E29" s="209"/>
      <c r="F29" s="209"/>
      <c r="G29" s="210"/>
      <c r="H29" s="211">
        <f>SUM(H26:H28)</f>
        <v>983250.82</v>
      </c>
      <c r="I29" s="212"/>
      <c r="J29" s="212"/>
      <c r="K29" s="211">
        <f>SUM(K26:K28)</f>
        <v>1279461.5900000001</v>
      </c>
      <c r="L29" s="212"/>
      <c r="M29" s="213"/>
      <c r="N29" s="212">
        <f>SUM(N26:N28)</f>
        <v>2214117.71</v>
      </c>
      <c r="O29" s="212"/>
      <c r="P29" s="212"/>
      <c r="Q29" s="211">
        <f>SUM(Q26:Q28)</f>
        <v>3598980.97</v>
      </c>
      <c r="R29" s="212"/>
      <c r="S29" s="213"/>
      <c r="T29" s="211">
        <f>SUM(T26:T28)</f>
        <v>2404837.81</v>
      </c>
      <c r="U29" s="212"/>
      <c r="V29" s="213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sheetProtection algorithmName="SHA-512" hashValue="OJYoOBJYjl53nr6HBRcyx5oy4xIJ6h9yZ/9bCRIuLQjTbhF7SunqxPp5aqLuyIETP8xwrBpPdqLCQ8zWdUJUgA==" saltValue="1duQ1wrow1mPC2nOz/U/DQ==" spinCount="100000" sheet="1" objects="1" scenarios="1"/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activeCell="X23" sqref="X23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de Trois-Ponts</v>
      </c>
      <c r="F1" s="179"/>
      <c r="G1" s="179"/>
      <c r="H1" s="179"/>
      <c r="I1" s="96" t="str">
        <f>Coordonnées!$U$1</f>
        <v>Code INS</v>
      </c>
      <c r="J1" s="133">
        <f>Coordonnées!$V$1</f>
        <v>63086</v>
      </c>
    </row>
    <row r="2" spans="1:10" ht="16.149999999999999" customHeight="1" x14ac:dyDescent="0.2">
      <c r="A2" s="176"/>
      <c r="B2" s="177"/>
      <c r="C2" s="177"/>
      <c r="D2" s="177"/>
      <c r="E2" s="180"/>
      <c r="F2" s="180"/>
      <c r="G2" s="180"/>
      <c r="H2" s="180"/>
      <c r="I2" s="97" t="str">
        <f>Coordonnées!$U$2</f>
        <v>Exercice:</v>
      </c>
      <c r="J2" s="134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649999999999999" customHeight="1" x14ac:dyDescent="0.2">
      <c r="A5" s="14"/>
      <c r="E5" s="262" t="s">
        <v>69</v>
      </c>
      <c r="F5" s="263"/>
      <c r="G5" s="263"/>
      <c r="H5" s="263"/>
      <c r="I5" s="263"/>
    </row>
    <row r="6" spans="1:10" ht="17.649999999999999" customHeight="1" x14ac:dyDescent="0.2">
      <c r="A6" s="14"/>
      <c r="E6" s="51" t="str">
        <f>Coordonnées!$J$27</f>
        <v>Budget - M.B. 1</v>
      </c>
      <c r="F6" s="51" t="str">
        <f>Coordonnées!$J$27</f>
        <v>Budget - M.B. 1</v>
      </c>
      <c r="G6" s="51" t="str">
        <f>Coordonnées!$J$27</f>
        <v>Budget - M.B. 1</v>
      </c>
      <c r="H6" s="51" t="str">
        <f>Coordonnées!$J$27</f>
        <v>Budget - M.B. 1</v>
      </c>
      <c r="I6" s="51" t="str">
        <f>Coordonnées!$J$27</f>
        <v>Budget - M.B. 1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4" t="s">
        <v>35</v>
      </c>
      <c r="B8" s="265"/>
      <c r="C8" s="265"/>
      <c r="D8" s="266"/>
      <c r="E8" s="149">
        <v>67191.81</v>
      </c>
      <c r="F8" s="149">
        <v>112852.77</v>
      </c>
      <c r="G8" s="149">
        <v>91799.11</v>
      </c>
      <c r="H8" s="149">
        <v>96804.61</v>
      </c>
      <c r="I8" s="149">
        <v>482455.5</v>
      </c>
    </row>
    <row r="9" spans="1:10" ht="30" customHeight="1" x14ac:dyDescent="0.2">
      <c r="A9" s="253" t="s">
        <v>18</v>
      </c>
      <c r="B9" s="254"/>
      <c r="C9" s="254"/>
      <c r="D9" s="255"/>
      <c r="E9" s="149">
        <v>1608876.75</v>
      </c>
      <c r="F9" s="149">
        <v>1799010.82</v>
      </c>
      <c r="G9" s="149">
        <v>1940859.31</v>
      </c>
      <c r="H9" s="149">
        <v>2142595.36</v>
      </c>
      <c r="I9" s="149">
        <v>2089500.03</v>
      </c>
    </row>
    <row r="10" spans="1:10" ht="30" customHeight="1" x14ac:dyDescent="0.2">
      <c r="A10" s="253" t="s">
        <v>19</v>
      </c>
      <c r="B10" s="254"/>
      <c r="C10" s="254"/>
      <c r="D10" s="255"/>
      <c r="E10" s="149">
        <v>433698.18</v>
      </c>
      <c r="F10" s="149">
        <v>431352.57</v>
      </c>
      <c r="G10" s="149">
        <v>436461.48</v>
      </c>
      <c r="H10" s="149">
        <v>426853.42</v>
      </c>
      <c r="I10" s="149">
        <v>494475.94</v>
      </c>
    </row>
    <row r="11" spans="1:10" ht="30" customHeight="1" x14ac:dyDescent="0.2">
      <c r="A11" s="253" t="s">
        <v>20</v>
      </c>
      <c r="B11" s="254"/>
      <c r="C11" s="254"/>
      <c r="D11" s="255"/>
      <c r="E11" s="149">
        <v>1151468.81</v>
      </c>
      <c r="F11" s="149">
        <v>1280649.7</v>
      </c>
      <c r="G11" s="149">
        <v>1407169.51</v>
      </c>
      <c r="H11" s="149">
        <v>1494374.97</v>
      </c>
      <c r="I11" s="149">
        <v>1503304.75</v>
      </c>
    </row>
    <row r="12" spans="1:10" ht="30" customHeight="1" x14ac:dyDescent="0.2">
      <c r="A12" s="253" t="s">
        <v>28</v>
      </c>
      <c r="B12" s="254"/>
      <c r="C12" s="254"/>
      <c r="D12" s="255"/>
      <c r="E12" s="149">
        <v>52962.49</v>
      </c>
      <c r="F12" s="149">
        <v>57626.59</v>
      </c>
      <c r="G12" s="149">
        <v>57725.18</v>
      </c>
      <c r="H12" s="149">
        <v>60817.599999999999</v>
      </c>
      <c r="I12" s="149">
        <v>78969.19</v>
      </c>
    </row>
    <row r="13" spans="1:10" ht="30" customHeight="1" x14ac:dyDescent="0.2">
      <c r="A13" s="253" t="s">
        <v>21</v>
      </c>
      <c r="B13" s="254"/>
      <c r="C13" s="254"/>
      <c r="D13" s="255"/>
      <c r="E13" s="149">
        <v>172585.03</v>
      </c>
      <c r="F13" s="149">
        <v>164232.1</v>
      </c>
      <c r="G13" s="149">
        <v>182824.18</v>
      </c>
      <c r="H13" s="149">
        <v>218012.74</v>
      </c>
      <c r="I13" s="149">
        <v>233641.07</v>
      </c>
    </row>
    <row r="14" spans="1:10" ht="30" customHeight="1" x14ac:dyDescent="0.2">
      <c r="A14" s="253" t="s">
        <v>22</v>
      </c>
      <c r="B14" s="254"/>
      <c r="C14" s="254"/>
      <c r="D14" s="255"/>
      <c r="E14" s="149">
        <v>549759.21</v>
      </c>
      <c r="F14" s="149">
        <v>598732.57999999996</v>
      </c>
      <c r="G14" s="149">
        <v>618929.55000000005</v>
      </c>
      <c r="H14" s="149">
        <v>600224.68000000005</v>
      </c>
      <c r="I14" s="149">
        <v>575846.54</v>
      </c>
    </row>
    <row r="15" spans="1:10" ht="30" customHeight="1" x14ac:dyDescent="0.2">
      <c r="A15" s="253" t="s">
        <v>23</v>
      </c>
      <c r="B15" s="254"/>
      <c r="C15" s="254"/>
      <c r="D15" s="255"/>
      <c r="E15" s="149">
        <v>1247988.1499999999</v>
      </c>
      <c r="F15" s="149">
        <v>1381981.1</v>
      </c>
      <c r="G15" s="149">
        <v>1496867.19</v>
      </c>
      <c r="H15" s="149">
        <v>1578009.41</v>
      </c>
      <c r="I15" s="149">
        <v>1609735.65</v>
      </c>
    </row>
    <row r="16" spans="1:10" ht="30" customHeight="1" x14ac:dyDescent="0.2">
      <c r="A16" s="256" t="s">
        <v>32</v>
      </c>
      <c r="B16" s="257"/>
      <c r="C16" s="257"/>
      <c r="D16" s="258"/>
      <c r="E16" s="149">
        <v>7528.4</v>
      </c>
      <c r="F16" s="149">
        <v>8402.5</v>
      </c>
      <c r="G16" s="149">
        <v>8900</v>
      </c>
      <c r="H16" s="149">
        <v>9016.0300000000007</v>
      </c>
      <c r="I16" s="149">
        <v>9204.59</v>
      </c>
    </row>
    <row r="17" spans="1:9" ht="30" customHeight="1" x14ac:dyDescent="0.2">
      <c r="A17" s="253" t="s">
        <v>31</v>
      </c>
      <c r="B17" s="254"/>
      <c r="C17" s="254"/>
      <c r="D17" s="255"/>
      <c r="E17" s="149">
        <v>54723.1</v>
      </c>
      <c r="F17" s="149">
        <v>37861.57</v>
      </c>
      <c r="G17" s="149">
        <v>53617.29</v>
      </c>
      <c r="H17" s="149">
        <v>61656.89</v>
      </c>
      <c r="I17" s="149">
        <v>52670.64</v>
      </c>
    </row>
    <row r="18" spans="1:9" ht="30" customHeight="1" x14ac:dyDescent="0.2">
      <c r="A18" s="253" t="s">
        <v>24</v>
      </c>
      <c r="B18" s="254"/>
      <c r="C18" s="254"/>
      <c r="D18" s="255"/>
      <c r="E18" s="149">
        <v>799220.67</v>
      </c>
      <c r="F18" s="149">
        <v>894883.33</v>
      </c>
      <c r="G18" s="149">
        <v>949134.99</v>
      </c>
      <c r="H18" s="149">
        <v>974844.62</v>
      </c>
      <c r="I18" s="149">
        <v>1063159.1399999999</v>
      </c>
    </row>
    <row r="19" spans="1:9" ht="30" customHeight="1" x14ac:dyDescent="0.2">
      <c r="A19" s="256" t="s">
        <v>25</v>
      </c>
      <c r="B19" s="257"/>
      <c r="C19" s="257"/>
      <c r="D19" s="258"/>
      <c r="E19" s="149">
        <v>808755.63</v>
      </c>
      <c r="F19" s="149">
        <v>957751.55</v>
      </c>
      <c r="G19" s="149">
        <v>933685.59</v>
      </c>
      <c r="H19" s="149">
        <v>976682.01</v>
      </c>
      <c r="I19" s="149">
        <v>1044891.19</v>
      </c>
    </row>
    <row r="20" spans="1:9" ht="30" customHeight="1" x14ac:dyDescent="0.2">
      <c r="A20" s="253" t="s">
        <v>26</v>
      </c>
      <c r="B20" s="254"/>
      <c r="C20" s="254"/>
      <c r="D20" s="255"/>
      <c r="E20" s="149">
        <v>19613.48</v>
      </c>
      <c r="F20" s="149">
        <v>22059.81</v>
      </c>
      <c r="G20" s="149">
        <v>33602.620000000003</v>
      </c>
      <c r="H20" s="149">
        <v>30180.51</v>
      </c>
      <c r="I20" s="149">
        <v>23847.919999999998</v>
      </c>
    </row>
    <row r="21" spans="1:9" ht="30" customHeight="1" x14ac:dyDescent="0.2">
      <c r="A21" s="259" t="s">
        <v>27</v>
      </c>
      <c r="B21" s="260"/>
      <c r="C21" s="260"/>
      <c r="D21" s="261"/>
      <c r="E21" s="149">
        <v>1111.5</v>
      </c>
      <c r="F21" s="149">
        <v>2750</v>
      </c>
      <c r="G21" s="149">
        <v>2750</v>
      </c>
      <c r="H21" s="149">
        <v>2750</v>
      </c>
      <c r="I21" s="149">
        <v>2750</v>
      </c>
    </row>
  </sheetData>
  <sheetProtection algorithmName="SHA-512" hashValue="8I5ZbKcCWUQfIiaxhOiSY6+9b847pQ714lYh/GxhvJUMQ9r/Khr+qZ2OPPu64Fip5R9ZcxqAeN/zqtrPKd4dxA==" saltValue="TBXuVTTEbIBCgMAv8TTTWg==" spinCount="100000" sheet="1" objects="1" scenarios="1"/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activeCell="X23" sqref="X23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de Trois-Ponts</v>
      </c>
      <c r="F1" s="179"/>
      <c r="G1" s="179"/>
      <c r="H1" s="179"/>
      <c r="I1" s="96" t="str">
        <f>Coordonnées!$U$1</f>
        <v>Code INS</v>
      </c>
      <c r="J1" s="133">
        <f>Coordonnées!$V$1</f>
        <v>63086</v>
      </c>
    </row>
    <row r="2" spans="1:10" ht="16.149999999999999" customHeight="1" x14ac:dyDescent="0.2">
      <c r="A2" s="176"/>
      <c r="B2" s="177"/>
      <c r="C2" s="177"/>
      <c r="D2" s="177"/>
      <c r="E2" s="180"/>
      <c r="F2" s="180"/>
      <c r="G2" s="180"/>
      <c r="H2" s="180"/>
      <c r="I2" s="97" t="str">
        <f>Coordonnées!$U$2</f>
        <v>Exercice:</v>
      </c>
      <c r="J2" s="134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649999999999999" customHeight="1" x14ac:dyDescent="0.2">
      <c r="A5" s="14"/>
      <c r="E5" s="267" t="s">
        <v>70</v>
      </c>
      <c r="F5" s="268"/>
      <c r="G5" s="268"/>
      <c r="H5" s="268"/>
      <c r="I5" s="268"/>
    </row>
    <row r="6" spans="1:10" ht="17.649999999999999" customHeight="1" x14ac:dyDescent="0.2">
      <c r="A6" s="14"/>
      <c r="E6" s="51" t="str">
        <f>Coordonnées!$J$27</f>
        <v>Budget - M.B. 1</v>
      </c>
      <c r="F6" s="51" t="str">
        <f>Coordonnées!$J$27</f>
        <v>Budget - M.B. 1</v>
      </c>
      <c r="G6" s="51" t="str">
        <f>Coordonnées!$J$27</f>
        <v>Budget - M.B. 1</v>
      </c>
      <c r="H6" s="51" t="str">
        <f>Coordonnées!$J$27</f>
        <v>Budget - M.B. 1</v>
      </c>
      <c r="I6" s="51" t="str">
        <f>Coordonnées!$J$27</f>
        <v>Budget - M.B. 1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4" t="s">
        <v>35</v>
      </c>
      <c r="B8" s="265"/>
      <c r="C8" s="265"/>
      <c r="D8" s="266"/>
      <c r="E8" s="149">
        <v>4254081.57</v>
      </c>
      <c r="F8" s="149">
        <v>4816847.3</v>
      </c>
      <c r="G8" s="149">
        <v>5713974.0899999999</v>
      </c>
      <c r="H8" s="149">
        <v>5989366.2199999997</v>
      </c>
      <c r="I8" s="149">
        <v>7022426.7800000003</v>
      </c>
    </row>
    <row r="9" spans="1:10" ht="30" customHeight="1" x14ac:dyDescent="0.2">
      <c r="A9" s="253" t="s">
        <v>18</v>
      </c>
      <c r="B9" s="254"/>
      <c r="C9" s="254"/>
      <c r="D9" s="255"/>
      <c r="E9" s="149">
        <v>219605.09</v>
      </c>
      <c r="F9" s="149">
        <v>245314.24</v>
      </c>
      <c r="G9" s="149">
        <v>168656.09</v>
      </c>
      <c r="H9" s="149">
        <v>341641.59</v>
      </c>
      <c r="I9" s="149">
        <v>218858.46</v>
      </c>
    </row>
    <row r="10" spans="1:10" ht="30" customHeight="1" x14ac:dyDescent="0.2">
      <c r="A10" s="253" t="s">
        <v>19</v>
      </c>
      <c r="B10" s="254"/>
      <c r="C10" s="254"/>
      <c r="D10" s="255"/>
      <c r="E10" s="149">
        <v>0</v>
      </c>
      <c r="F10" s="149">
        <v>2000</v>
      </c>
      <c r="G10" s="149">
        <v>3000</v>
      </c>
      <c r="H10" s="149">
        <v>3000</v>
      </c>
      <c r="I10" s="149">
        <v>3000</v>
      </c>
    </row>
    <row r="11" spans="1:10" ht="30" customHeight="1" x14ac:dyDescent="0.2">
      <c r="A11" s="253" t="s">
        <v>20</v>
      </c>
      <c r="B11" s="254"/>
      <c r="C11" s="254"/>
      <c r="D11" s="255"/>
      <c r="E11" s="149">
        <v>114799.38</v>
      </c>
      <c r="F11" s="149">
        <v>81817.61</v>
      </c>
      <c r="G11" s="149">
        <v>93466.3</v>
      </c>
      <c r="H11" s="149">
        <v>81279.37</v>
      </c>
      <c r="I11" s="149">
        <v>75681.350000000006</v>
      </c>
    </row>
    <row r="12" spans="1:10" ht="30" customHeight="1" x14ac:dyDescent="0.2">
      <c r="A12" s="253" t="s">
        <v>28</v>
      </c>
      <c r="B12" s="254"/>
      <c r="C12" s="254"/>
      <c r="D12" s="255"/>
      <c r="E12" s="149">
        <v>788659.15</v>
      </c>
      <c r="F12" s="149">
        <v>820549.87</v>
      </c>
      <c r="G12" s="149">
        <v>877562.73</v>
      </c>
      <c r="H12" s="149">
        <v>872007.39</v>
      </c>
      <c r="I12" s="149">
        <v>893052.63</v>
      </c>
    </row>
    <row r="13" spans="1:10" ht="30" customHeight="1" x14ac:dyDescent="0.2">
      <c r="A13" s="253" t="s">
        <v>21</v>
      </c>
      <c r="B13" s="254"/>
      <c r="C13" s="254"/>
      <c r="D13" s="255"/>
      <c r="E13" s="149">
        <v>517007.07</v>
      </c>
      <c r="F13" s="149">
        <v>754819.39</v>
      </c>
      <c r="G13" s="149">
        <v>630710.25</v>
      </c>
      <c r="H13" s="149">
        <v>685458.3</v>
      </c>
      <c r="I13" s="149">
        <v>673705.09</v>
      </c>
    </row>
    <row r="14" spans="1:10" ht="30" customHeight="1" x14ac:dyDescent="0.2">
      <c r="A14" s="253" t="s">
        <v>22</v>
      </c>
      <c r="B14" s="254"/>
      <c r="C14" s="254"/>
      <c r="D14" s="255"/>
      <c r="E14" s="149">
        <v>152640.84</v>
      </c>
      <c r="F14" s="149">
        <v>145071</v>
      </c>
      <c r="G14" s="149">
        <v>128819.7</v>
      </c>
      <c r="H14" s="149">
        <v>117117.55</v>
      </c>
      <c r="I14" s="149">
        <v>97741.14</v>
      </c>
    </row>
    <row r="15" spans="1:10" ht="30" customHeight="1" x14ac:dyDescent="0.2">
      <c r="A15" s="253" t="s">
        <v>23</v>
      </c>
      <c r="B15" s="254"/>
      <c r="C15" s="254"/>
      <c r="D15" s="255"/>
      <c r="E15" s="149">
        <v>333747.83</v>
      </c>
      <c r="F15" s="149">
        <v>243907.85</v>
      </c>
      <c r="G15" s="149">
        <v>180782.41</v>
      </c>
      <c r="H15" s="149">
        <v>169397.79</v>
      </c>
      <c r="I15" s="149">
        <v>179152.26</v>
      </c>
    </row>
    <row r="16" spans="1:10" ht="30" customHeight="1" x14ac:dyDescent="0.2">
      <c r="A16" s="256" t="s">
        <v>32</v>
      </c>
      <c r="B16" s="257"/>
      <c r="C16" s="257"/>
      <c r="D16" s="258"/>
      <c r="E16" s="149">
        <v>0</v>
      </c>
      <c r="F16" s="149">
        <v>0</v>
      </c>
      <c r="G16" s="149">
        <v>0</v>
      </c>
      <c r="H16" s="149">
        <v>0</v>
      </c>
      <c r="I16" s="149">
        <v>0</v>
      </c>
    </row>
    <row r="17" spans="1:9" ht="30" customHeight="1" x14ac:dyDescent="0.2">
      <c r="A17" s="253" t="s">
        <v>31</v>
      </c>
      <c r="B17" s="254"/>
      <c r="C17" s="254"/>
      <c r="D17" s="255"/>
      <c r="E17" s="149">
        <v>0</v>
      </c>
      <c r="F17" s="149">
        <v>0</v>
      </c>
      <c r="G17" s="149">
        <v>0</v>
      </c>
      <c r="H17" s="149">
        <v>0</v>
      </c>
      <c r="I17" s="149">
        <v>0</v>
      </c>
    </row>
    <row r="18" spans="1:9" ht="30" customHeight="1" x14ac:dyDescent="0.2">
      <c r="A18" s="253" t="s">
        <v>24</v>
      </c>
      <c r="B18" s="254"/>
      <c r="C18" s="254"/>
      <c r="D18" s="255"/>
      <c r="E18" s="149">
        <v>268233</v>
      </c>
      <c r="F18" s="149">
        <v>206500</v>
      </c>
      <c r="G18" s="149">
        <v>200130</v>
      </c>
      <c r="H18" s="149">
        <v>217625</v>
      </c>
      <c r="I18" s="149">
        <v>240000</v>
      </c>
    </row>
    <row r="19" spans="1:9" ht="30" customHeight="1" x14ac:dyDescent="0.2">
      <c r="A19" s="256" t="s">
        <v>25</v>
      </c>
      <c r="B19" s="257"/>
      <c r="C19" s="257"/>
      <c r="D19" s="258"/>
      <c r="E19" s="149">
        <v>640596.69999999995</v>
      </c>
      <c r="F19" s="149">
        <v>733974.83</v>
      </c>
      <c r="G19" s="149">
        <v>728342.59</v>
      </c>
      <c r="H19" s="149">
        <v>764728.29</v>
      </c>
      <c r="I19" s="149">
        <v>727110.07</v>
      </c>
    </row>
    <row r="20" spans="1:9" ht="30" customHeight="1" x14ac:dyDescent="0.2">
      <c r="A20" s="253" t="s">
        <v>26</v>
      </c>
      <c r="B20" s="254"/>
      <c r="C20" s="254"/>
      <c r="D20" s="255"/>
      <c r="E20" s="149">
        <v>11000</v>
      </c>
      <c r="F20" s="149">
        <v>3258</v>
      </c>
      <c r="G20" s="149">
        <v>2000</v>
      </c>
      <c r="H20" s="149">
        <v>5072.8599999999997</v>
      </c>
      <c r="I20" s="149">
        <v>3650.97</v>
      </c>
    </row>
    <row r="21" spans="1:9" ht="30" customHeight="1" x14ac:dyDescent="0.2">
      <c r="A21" s="259" t="s">
        <v>27</v>
      </c>
      <c r="B21" s="260"/>
      <c r="C21" s="260"/>
      <c r="D21" s="261"/>
      <c r="E21" s="149">
        <v>26650</v>
      </c>
      <c r="F21" s="149">
        <v>24500</v>
      </c>
      <c r="G21" s="149">
        <v>24500</v>
      </c>
      <c r="H21" s="149">
        <v>24500</v>
      </c>
      <c r="I21" s="149">
        <v>24500</v>
      </c>
    </row>
  </sheetData>
  <sheetProtection algorithmName="SHA-512" hashValue="iI4gL/J3rr5TfK/YUVEqo0Oz2QHFlxjJ3Ap71ofTRCbIMzkGin94W2vyDupGezIld/echmEZVr/tq7bLRcx1GQ==" saltValue="ZeElyVFxSeREqzHS7t+BfQ==" spinCount="100000" sheet="1" objects="1" scenarios="1"/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activeCell="X23" sqref="X23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de Trois-Ponts</v>
      </c>
      <c r="F1" s="179"/>
      <c r="G1" s="179"/>
      <c r="H1" s="179"/>
      <c r="I1" s="96" t="str">
        <f>Coordonnées!$U$1</f>
        <v>Code INS</v>
      </c>
      <c r="J1" s="133">
        <f>Coordonnées!$V$1</f>
        <v>63086</v>
      </c>
    </row>
    <row r="2" spans="1:10" ht="16.149999999999999" customHeight="1" x14ac:dyDescent="0.2">
      <c r="A2" s="176"/>
      <c r="B2" s="177"/>
      <c r="C2" s="177"/>
      <c r="D2" s="177"/>
      <c r="E2" s="180"/>
      <c r="F2" s="180"/>
      <c r="G2" s="180"/>
      <c r="H2" s="180"/>
      <c r="I2" s="97" t="str">
        <f>Coordonnées!$U$2</f>
        <v>Exercice:</v>
      </c>
      <c r="J2" s="134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649999999999999" customHeight="1" x14ac:dyDescent="0.2">
      <c r="A5" s="14"/>
      <c r="E5" s="269" t="s">
        <v>71</v>
      </c>
      <c r="F5" s="270"/>
      <c r="G5" s="270"/>
      <c r="H5" s="270"/>
      <c r="I5" s="270"/>
    </row>
    <row r="6" spans="1:10" ht="17.649999999999999" customHeight="1" x14ac:dyDescent="0.2">
      <c r="A6" s="14"/>
      <c r="E6" s="51" t="str">
        <f>Coordonnées!$J$27</f>
        <v>Budget - M.B. 1</v>
      </c>
      <c r="F6" s="51" t="str">
        <f>Coordonnées!$J$27</f>
        <v>Budget - M.B. 1</v>
      </c>
      <c r="G6" s="51" t="str">
        <f>Coordonnées!$J$27</f>
        <v>Budget - M.B. 1</v>
      </c>
      <c r="H6" s="51" t="str">
        <f>Coordonnées!$J$27</f>
        <v>Budget - M.B. 1</v>
      </c>
      <c r="I6" s="51" t="str">
        <f>Coordonnées!$J$27</f>
        <v>Budget - M.B. 1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4" t="s">
        <v>35</v>
      </c>
      <c r="B8" s="265"/>
      <c r="C8" s="265"/>
      <c r="D8" s="266"/>
      <c r="E8" s="149">
        <v>0</v>
      </c>
      <c r="F8" s="149">
        <v>552189.54</v>
      </c>
      <c r="G8" s="149">
        <v>1353382.55</v>
      </c>
      <c r="H8" s="149">
        <v>470489.35</v>
      </c>
      <c r="I8" s="149">
        <v>60000</v>
      </c>
    </row>
    <row r="9" spans="1:10" ht="30" customHeight="1" x14ac:dyDescent="0.2">
      <c r="A9" s="253" t="s">
        <v>18</v>
      </c>
      <c r="B9" s="254"/>
      <c r="C9" s="254"/>
      <c r="D9" s="255"/>
      <c r="E9" s="149">
        <v>170500</v>
      </c>
      <c r="F9" s="149">
        <v>200610.98</v>
      </c>
      <c r="G9" s="149">
        <v>155130.54999999999</v>
      </c>
      <c r="H9" s="149">
        <v>765370.7</v>
      </c>
      <c r="I9" s="149">
        <v>1363752.55</v>
      </c>
    </row>
    <row r="10" spans="1:10" ht="30" customHeight="1" x14ac:dyDescent="0.2">
      <c r="A10" s="253" t="s">
        <v>19</v>
      </c>
      <c r="B10" s="254"/>
      <c r="C10" s="254"/>
      <c r="D10" s="255"/>
      <c r="E10" s="149">
        <v>6067.5</v>
      </c>
      <c r="F10" s="149">
        <v>6067.5</v>
      </c>
      <c r="G10" s="149">
        <v>11067.5</v>
      </c>
      <c r="H10" s="149">
        <v>12135</v>
      </c>
      <c r="I10" s="149">
        <v>6067.5</v>
      </c>
    </row>
    <row r="11" spans="1:10" ht="30" customHeight="1" x14ac:dyDescent="0.2">
      <c r="A11" s="253" t="s">
        <v>20</v>
      </c>
      <c r="B11" s="254"/>
      <c r="C11" s="254"/>
      <c r="D11" s="255"/>
      <c r="E11" s="149">
        <v>255922.1</v>
      </c>
      <c r="F11" s="149">
        <v>146752.06</v>
      </c>
      <c r="G11" s="149">
        <v>346509.65</v>
      </c>
      <c r="H11" s="149">
        <v>869355.05</v>
      </c>
      <c r="I11" s="149">
        <v>297520.46000000002</v>
      </c>
    </row>
    <row r="12" spans="1:10" ht="30" customHeight="1" x14ac:dyDescent="0.2">
      <c r="A12" s="253" t="s">
        <v>28</v>
      </c>
      <c r="B12" s="254"/>
      <c r="C12" s="254"/>
      <c r="D12" s="255"/>
      <c r="E12" s="149">
        <v>0</v>
      </c>
      <c r="F12" s="149">
        <v>0</v>
      </c>
      <c r="G12" s="149">
        <v>25500</v>
      </c>
      <c r="H12" s="149">
        <v>0</v>
      </c>
      <c r="I12" s="149">
        <v>0</v>
      </c>
    </row>
    <row r="13" spans="1:10" ht="30" customHeight="1" x14ac:dyDescent="0.2">
      <c r="A13" s="253" t="s">
        <v>21</v>
      </c>
      <c r="B13" s="254"/>
      <c r="C13" s="254"/>
      <c r="D13" s="255"/>
      <c r="E13" s="149">
        <v>0</v>
      </c>
      <c r="F13" s="149">
        <v>0</v>
      </c>
      <c r="G13" s="149">
        <v>0</v>
      </c>
      <c r="H13" s="149">
        <v>47500</v>
      </c>
      <c r="I13" s="149">
        <v>40000</v>
      </c>
    </row>
    <row r="14" spans="1:10" ht="30" customHeight="1" x14ac:dyDescent="0.2">
      <c r="A14" s="253" t="s">
        <v>22</v>
      </c>
      <c r="B14" s="254"/>
      <c r="C14" s="254"/>
      <c r="D14" s="255"/>
      <c r="E14" s="149">
        <v>124511.27</v>
      </c>
      <c r="F14" s="149">
        <v>178000</v>
      </c>
      <c r="G14" s="149">
        <v>36614.67</v>
      </c>
      <c r="H14" s="149">
        <v>10000</v>
      </c>
      <c r="I14" s="149">
        <v>82648.66</v>
      </c>
    </row>
    <row r="15" spans="1:10" ht="30" customHeight="1" x14ac:dyDescent="0.2">
      <c r="A15" s="253" t="s">
        <v>23</v>
      </c>
      <c r="B15" s="254"/>
      <c r="C15" s="254"/>
      <c r="D15" s="255"/>
      <c r="E15" s="149">
        <v>182000</v>
      </c>
      <c r="F15" s="149">
        <v>32498.400000000001</v>
      </c>
      <c r="G15" s="149">
        <v>71335.17</v>
      </c>
      <c r="H15" s="149">
        <v>163000</v>
      </c>
      <c r="I15" s="149">
        <v>32411.22</v>
      </c>
    </row>
    <row r="16" spans="1:10" ht="30" customHeight="1" x14ac:dyDescent="0.2">
      <c r="A16" s="256" t="s">
        <v>32</v>
      </c>
      <c r="B16" s="257"/>
      <c r="C16" s="257"/>
      <c r="D16" s="258"/>
      <c r="E16" s="149">
        <v>0</v>
      </c>
      <c r="F16" s="149">
        <v>0</v>
      </c>
      <c r="G16" s="149">
        <v>0</v>
      </c>
      <c r="H16" s="149">
        <v>0</v>
      </c>
      <c r="I16" s="149">
        <v>0</v>
      </c>
    </row>
    <row r="17" spans="1:9" ht="30" customHeight="1" x14ac:dyDescent="0.2">
      <c r="A17" s="253" t="s">
        <v>31</v>
      </c>
      <c r="B17" s="254"/>
      <c r="C17" s="254"/>
      <c r="D17" s="255"/>
      <c r="E17" s="149">
        <v>55000</v>
      </c>
      <c r="F17" s="149">
        <v>23900</v>
      </c>
      <c r="G17" s="149">
        <v>22000</v>
      </c>
      <c r="H17" s="149">
        <v>239800</v>
      </c>
      <c r="I17" s="149">
        <v>0</v>
      </c>
    </row>
    <row r="18" spans="1:9" ht="30" customHeight="1" x14ac:dyDescent="0.2">
      <c r="A18" s="253" t="s">
        <v>24</v>
      </c>
      <c r="B18" s="254"/>
      <c r="C18" s="254"/>
      <c r="D18" s="255"/>
      <c r="E18" s="149">
        <v>933.73</v>
      </c>
      <c r="F18" s="149">
        <v>7500</v>
      </c>
      <c r="G18" s="149">
        <v>10000</v>
      </c>
      <c r="H18" s="149">
        <v>160000</v>
      </c>
      <c r="I18" s="149">
        <v>10000</v>
      </c>
    </row>
    <row r="19" spans="1:9" ht="30" customHeight="1" x14ac:dyDescent="0.2">
      <c r="A19" s="256" t="s">
        <v>25</v>
      </c>
      <c r="B19" s="257"/>
      <c r="C19" s="257"/>
      <c r="D19" s="258"/>
      <c r="E19" s="149">
        <v>166935.4</v>
      </c>
      <c r="F19" s="149">
        <v>111332.9</v>
      </c>
      <c r="G19" s="149">
        <v>96311.85</v>
      </c>
      <c r="H19" s="149">
        <v>508302.9</v>
      </c>
      <c r="I19" s="149">
        <v>309181.48</v>
      </c>
    </row>
    <row r="20" spans="1:9" ht="30" customHeight="1" x14ac:dyDescent="0.2">
      <c r="A20" s="253" t="s">
        <v>26</v>
      </c>
      <c r="B20" s="254"/>
      <c r="C20" s="254"/>
      <c r="D20" s="255"/>
      <c r="E20" s="149">
        <v>0</v>
      </c>
      <c r="F20" s="149">
        <v>0</v>
      </c>
      <c r="G20" s="149">
        <v>0</v>
      </c>
      <c r="H20" s="149">
        <v>0</v>
      </c>
      <c r="I20" s="149">
        <v>0</v>
      </c>
    </row>
    <row r="21" spans="1:9" ht="30" customHeight="1" x14ac:dyDescent="0.2">
      <c r="A21" s="259" t="s">
        <v>27</v>
      </c>
      <c r="B21" s="260"/>
      <c r="C21" s="260"/>
      <c r="D21" s="261"/>
      <c r="E21" s="149">
        <v>0</v>
      </c>
      <c r="F21" s="149">
        <v>0</v>
      </c>
      <c r="G21" s="149">
        <v>0</v>
      </c>
      <c r="H21" s="149">
        <v>0</v>
      </c>
      <c r="I21" s="149">
        <v>150000</v>
      </c>
    </row>
  </sheetData>
  <sheetProtection algorithmName="SHA-512" hashValue="zyMZZWEUhaCvK90s/Oj6aOHuwmzGjoydUBgMoKQ8d1PV9CBzIGsjsILiml3GUlMgQrFQ4yYMiCHLBQlxyobeRg==" saltValue="rDhW7MoLg4wnB3LPR4kRCg==" spinCount="100000" sheet="1" objects="1" scenarios="1"/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activeCell="X23" sqref="X23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90" t="str">
        <f>Coordonnées!A1</f>
        <v>Synthèse du Budget</v>
      </c>
      <c r="B1" s="175"/>
      <c r="C1" s="175"/>
      <c r="D1" s="175"/>
      <c r="E1" s="179" t="str">
        <f>Coordonnées!G1</f>
        <v>Administration communale de Trois-Ponts</v>
      </c>
      <c r="F1" s="179"/>
      <c r="G1" s="179"/>
      <c r="H1" s="179"/>
      <c r="I1" s="96" t="str">
        <f>Coordonnées!$U$1</f>
        <v>Code INS</v>
      </c>
      <c r="J1" s="133">
        <f>Coordonnées!$V$1</f>
        <v>63086</v>
      </c>
    </row>
    <row r="2" spans="1:10" ht="16.149999999999999" customHeight="1" x14ac:dyDescent="0.2">
      <c r="A2" s="176"/>
      <c r="B2" s="177"/>
      <c r="C2" s="177"/>
      <c r="D2" s="177"/>
      <c r="E2" s="180"/>
      <c r="F2" s="180"/>
      <c r="G2" s="180"/>
      <c r="H2" s="180"/>
      <c r="I2" s="97" t="str">
        <f>Coordonnées!$U$2</f>
        <v>Exercice:</v>
      </c>
      <c r="J2" s="134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51" t="s">
        <v>45</v>
      </c>
      <c r="F4" s="252"/>
      <c r="G4" s="252"/>
      <c r="H4" s="252"/>
      <c r="I4" s="252"/>
    </row>
    <row r="5" spans="1:10" ht="17.649999999999999" customHeight="1" x14ac:dyDescent="0.2">
      <c r="A5" s="14"/>
      <c r="E5" s="271" t="s">
        <v>72</v>
      </c>
      <c r="F5" s="272"/>
      <c r="G5" s="272"/>
      <c r="H5" s="272"/>
      <c r="I5" s="272"/>
    </row>
    <row r="6" spans="1:10" ht="17.649999999999999" customHeight="1" x14ac:dyDescent="0.2">
      <c r="A6" s="14"/>
      <c r="E6" s="51" t="str">
        <f>Coordonnées!$J$27</f>
        <v>Budget - M.B. 1</v>
      </c>
      <c r="F6" s="51" t="str">
        <f>Coordonnées!$J$27</f>
        <v>Budget - M.B. 1</v>
      </c>
      <c r="G6" s="51" t="str">
        <f>Coordonnées!$J$27</f>
        <v>Budget - M.B. 1</v>
      </c>
      <c r="H6" s="51" t="str">
        <f>Coordonnées!$J$27</f>
        <v>Budget - M.B. 1</v>
      </c>
      <c r="I6" s="51" t="str">
        <f>Coordonnées!$J$27</f>
        <v>Budget - M.B. 1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4" t="s">
        <v>35</v>
      </c>
      <c r="B8" s="265"/>
      <c r="C8" s="265"/>
      <c r="D8" s="266"/>
      <c r="E8" s="149">
        <v>327145.33</v>
      </c>
      <c r="F8" s="149">
        <v>317804.94</v>
      </c>
      <c r="G8" s="149">
        <v>1116548.6599999999</v>
      </c>
      <c r="H8" s="149">
        <v>1506261.31</v>
      </c>
      <c r="I8" s="149">
        <v>675172.81</v>
      </c>
    </row>
    <row r="9" spans="1:10" ht="30" customHeight="1" x14ac:dyDescent="0.2">
      <c r="A9" s="253" t="s">
        <v>18</v>
      </c>
      <c r="B9" s="254"/>
      <c r="C9" s="254"/>
      <c r="D9" s="255"/>
      <c r="E9" s="149">
        <v>125000</v>
      </c>
      <c r="F9" s="149">
        <v>513919.81</v>
      </c>
      <c r="G9" s="149">
        <v>139015</v>
      </c>
      <c r="H9" s="149">
        <v>774321.54</v>
      </c>
      <c r="I9" s="149">
        <v>1163772</v>
      </c>
    </row>
    <row r="10" spans="1:10" ht="30" customHeight="1" x14ac:dyDescent="0.2">
      <c r="A10" s="253" t="s">
        <v>19</v>
      </c>
      <c r="B10" s="254"/>
      <c r="C10" s="254"/>
      <c r="D10" s="255"/>
      <c r="E10" s="149">
        <v>0</v>
      </c>
      <c r="F10" s="149">
        <v>0</v>
      </c>
      <c r="G10" s="149">
        <v>0</v>
      </c>
      <c r="H10" s="149">
        <v>0</v>
      </c>
      <c r="I10" s="149">
        <v>0</v>
      </c>
    </row>
    <row r="11" spans="1:10" ht="30" customHeight="1" x14ac:dyDescent="0.2">
      <c r="A11" s="253" t="s">
        <v>20</v>
      </c>
      <c r="B11" s="254"/>
      <c r="C11" s="254"/>
      <c r="D11" s="255"/>
      <c r="E11" s="149">
        <v>179847.9</v>
      </c>
      <c r="F11" s="149">
        <v>110320.42</v>
      </c>
      <c r="G11" s="149">
        <v>673111.28</v>
      </c>
      <c r="H11" s="149">
        <v>540366.12</v>
      </c>
      <c r="I11" s="149">
        <v>235000</v>
      </c>
    </row>
    <row r="12" spans="1:10" ht="30" customHeight="1" x14ac:dyDescent="0.2">
      <c r="A12" s="253" t="s">
        <v>28</v>
      </c>
      <c r="B12" s="254"/>
      <c r="C12" s="254"/>
      <c r="D12" s="255"/>
      <c r="E12" s="149">
        <v>0</v>
      </c>
      <c r="F12" s="149">
        <v>0</v>
      </c>
      <c r="G12" s="149">
        <v>25500</v>
      </c>
      <c r="H12" s="149">
        <v>0</v>
      </c>
      <c r="I12" s="149">
        <v>0</v>
      </c>
    </row>
    <row r="13" spans="1:10" ht="30" customHeight="1" x14ac:dyDescent="0.2">
      <c r="A13" s="253" t="s">
        <v>21</v>
      </c>
      <c r="B13" s="254"/>
      <c r="C13" s="254"/>
      <c r="D13" s="255"/>
      <c r="E13" s="149">
        <v>0</v>
      </c>
      <c r="F13" s="149">
        <v>0</v>
      </c>
      <c r="G13" s="149">
        <v>0</v>
      </c>
      <c r="H13" s="149">
        <v>0</v>
      </c>
      <c r="I13" s="149">
        <v>0</v>
      </c>
    </row>
    <row r="14" spans="1:10" ht="30" customHeight="1" x14ac:dyDescent="0.2">
      <c r="A14" s="253" t="s">
        <v>22</v>
      </c>
      <c r="B14" s="254"/>
      <c r="C14" s="254"/>
      <c r="D14" s="255"/>
      <c r="E14" s="149">
        <v>49155.09</v>
      </c>
      <c r="F14" s="149">
        <v>178000</v>
      </c>
      <c r="G14" s="149">
        <v>0</v>
      </c>
      <c r="H14" s="149">
        <v>0</v>
      </c>
      <c r="I14" s="149">
        <v>35000</v>
      </c>
    </row>
    <row r="15" spans="1:10" ht="30" customHeight="1" x14ac:dyDescent="0.2">
      <c r="A15" s="253" t="s">
        <v>23</v>
      </c>
      <c r="B15" s="254"/>
      <c r="C15" s="254"/>
      <c r="D15" s="255"/>
      <c r="E15" s="149">
        <v>129000</v>
      </c>
      <c r="F15" s="149">
        <v>79416.42</v>
      </c>
      <c r="G15" s="149">
        <v>43000</v>
      </c>
      <c r="H15" s="149">
        <v>40000</v>
      </c>
      <c r="I15" s="149">
        <v>0</v>
      </c>
    </row>
    <row r="16" spans="1:10" ht="30" customHeight="1" x14ac:dyDescent="0.2">
      <c r="A16" s="256" t="s">
        <v>32</v>
      </c>
      <c r="B16" s="257"/>
      <c r="C16" s="257"/>
      <c r="D16" s="258"/>
      <c r="E16" s="149">
        <v>0</v>
      </c>
      <c r="F16" s="149">
        <v>0</v>
      </c>
      <c r="G16" s="149">
        <v>0</v>
      </c>
      <c r="H16" s="149">
        <v>0</v>
      </c>
      <c r="I16" s="149">
        <v>0</v>
      </c>
    </row>
    <row r="17" spans="1:9" ht="30" customHeight="1" x14ac:dyDescent="0.2">
      <c r="A17" s="253" t="s">
        <v>31</v>
      </c>
      <c r="B17" s="254"/>
      <c r="C17" s="254"/>
      <c r="D17" s="255"/>
      <c r="E17" s="149">
        <v>50000</v>
      </c>
      <c r="F17" s="149">
        <v>0</v>
      </c>
      <c r="G17" s="149">
        <v>0</v>
      </c>
      <c r="H17" s="149">
        <v>113800</v>
      </c>
      <c r="I17" s="149">
        <v>0</v>
      </c>
    </row>
    <row r="18" spans="1:9" ht="30" customHeight="1" x14ac:dyDescent="0.2">
      <c r="A18" s="253" t="s">
        <v>24</v>
      </c>
      <c r="B18" s="254"/>
      <c r="C18" s="254"/>
      <c r="D18" s="255"/>
      <c r="E18" s="149">
        <v>0</v>
      </c>
      <c r="F18" s="149">
        <v>0</v>
      </c>
      <c r="G18" s="149">
        <v>171386.77</v>
      </c>
      <c r="H18" s="149">
        <v>150000</v>
      </c>
      <c r="I18" s="149">
        <v>0</v>
      </c>
    </row>
    <row r="19" spans="1:9" ht="30" customHeight="1" x14ac:dyDescent="0.2">
      <c r="A19" s="256" t="s">
        <v>25</v>
      </c>
      <c r="B19" s="257"/>
      <c r="C19" s="257"/>
      <c r="D19" s="258"/>
      <c r="E19" s="149">
        <v>123102.5</v>
      </c>
      <c r="F19" s="149">
        <v>80000</v>
      </c>
      <c r="G19" s="149">
        <v>45556</v>
      </c>
      <c r="H19" s="149">
        <v>474232</v>
      </c>
      <c r="I19" s="149">
        <v>220893</v>
      </c>
    </row>
    <row r="20" spans="1:9" ht="30" customHeight="1" x14ac:dyDescent="0.2">
      <c r="A20" s="253" t="s">
        <v>26</v>
      </c>
      <c r="B20" s="254"/>
      <c r="C20" s="254"/>
      <c r="D20" s="255"/>
      <c r="E20" s="149">
        <v>0</v>
      </c>
      <c r="F20" s="149">
        <v>0</v>
      </c>
      <c r="G20" s="149">
        <v>0</v>
      </c>
      <c r="H20" s="149">
        <v>0</v>
      </c>
      <c r="I20" s="149">
        <v>0</v>
      </c>
    </row>
    <row r="21" spans="1:9" ht="30" customHeight="1" x14ac:dyDescent="0.2">
      <c r="A21" s="259" t="s">
        <v>27</v>
      </c>
      <c r="B21" s="260"/>
      <c r="C21" s="260"/>
      <c r="D21" s="261"/>
      <c r="E21" s="149">
        <v>0</v>
      </c>
      <c r="F21" s="149">
        <v>0</v>
      </c>
      <c r="G21" s="149">
        <v>0</v>
      </c>
      <c r="H21" s="149">
        <v>0</v>
      </c>
      <c r="I21" s="149">
        <v>75000</v>
      </c>
    </row>
  </sheetData>
  <sheetProtection algorithmName="SHA-512" hashValue="8vGDf23sw+XX6+77r3fdsPpEfYuleFi4TGZhq1MxGw6qQthxwXs3CTnV5YasvwlO1HXxCIcJh128Ix7rEtS1LQ==" saltValue="E6Y3K8oLnhjGoVMJLH4f5Q==" spinCount="100000" sheet="1" objects="1" scenarios="1"/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X23" sqref="X23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90" t="s">
        <v>39</v>
      </c>
      <c r="B1" s="175"/>
      <c r="C1" s="175"/>
      <c r="D1" s="175"/>
      <c r="E1" s="175"/>
      <c r="F1" s="175"/>
      <c r="G1" s="179" t="str">
        <f>Coordonnées!G1</f>
        <v>Administration communale de Trois-Ponts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25"/>
      <c r="W1" s="123"/>
      <c r="X1" s="96" t="str">
        <f>Coordonnées!$U$1</f>
        <v>Code INS</v>
      </c>
      <c r="Y1" s="133">
        <f>Coordonnées!$V$1</f>
        <v>63086</v>
      </c>
    </row>
    <row r="2" spans="1:25" x14ac:dyDescent="0.2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26"/>
      <c r="W2" s="124"/>
      <c r="X2" s="97" t="str">
        <f>Coordonnées!$U$2</f>
        <v>Exercice:</v>
      </c>
      <c r="Y2" s="134">
        <f>Coordonnées!$V$2</f>
        <v>2025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5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19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1"/>
    </row>
    <row r="9" spans="1:25" ht="16.899999999999999" customHeight="1" x14ac:dyDescent="0.2">
      <c r="A9" s="34"/>
      <c r="B9" s="104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6"/>
    </row>
    <row r="10" spans="1:25" ht="16.899999999999999" customHeight="1" x14ac:dyDescent="0.2">
      <c r="A10" s="34"/>
      <c r="B10" s="104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6"/>
    </row>
    <row r="11" spans="1:25" ht="16.899999999999999" customHeight="1" x14ac:dyDescent="0.2">
      <c r="A11" s="34"/>
      <c r="B11" s="104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6"/>
    </row>
    <row r="12" spans="1:25" ht="16.899999999999999" customHeight="1" x14ac:dyDescent="0.2">
      <c r="A12" s="34"/>
      <c r="B12" s="104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6"/>
    </row>
    <row r="13" spans="1:25" ht="16.899999999999999" customHeight="1" x14ac:dyDescent="0.2">
      <c r="A13" s="34"/>
      <c r="B13" s="104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6"/>
    </row>
    <row r="14" spans="1:25" ht="16.899999999999999" customHeight="1" x14ac:dyDescent="0.2">
      <c r="A14" s="34"/>
      <c r="B14" s="104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6"/>
    </row>
    <row r="15" spans="1:25" ht="16.899999999999999" customHeight="1" x14ac:dyDescent="0.2">
      <c r="A15" s="41"/>
      <c r="B15" s="113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5"/>
    </row>
    <row r="16" spans="1:25" ht="16.899999999999999" customHeight="1" x14ac:dyDescent="0.2">
      <c r="A16" s="34"/>
      <c r="B16" s="104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6"/>
    </row>
    <row r="17" spans="1:24" ht="16.899999999999999" customHeight="1" x14ac:dyDescent="0.2">
      <c r="A17" s="34"/>
      <c r="B17" s="104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6"/>
    </row>
    <row r="18" spans="1:24" ht="16.899999999999999" customHeight="1" x14ac:dyDescent="0.2">
      <c r="A18" s="34"/>
      <c r="B18" s="104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6"/>
    </row>
    <row r="19" spans="1:24" s="38" customFormat="1" ht="16.899999999999999" customHeight="1" x14ac:dyDescent="0.2">
      <c r="A19" s="41"/>
      <c r="B19" s="113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5"/>
    </row>
    <row r="20" spans="1:24" s="38" customFormat="1" ht="16.899999999999999" customHeight="1" x14ac:dyDescent="0.2">
      <c r="A20" s="41"/>
      <c r="B20" s="113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5"/>
    </row>
    <row r="21" spans="1:24" ht="16.899999999999999" customHeight="1" x14ac:dyDescent="0.2">
      <c r="A21" s="34"/>
      <c r="B21" s="104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6"/>
    </row>
    <row r="22" spans="1:24" ht="16.899999999999999" customHeight="1" x14ac:dyDescent="0.2">
      <c r="A22" s="34"/>
      <c r="B22" s="104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6"/>
    </row>
    <row r="23" spans="1:24" ht="16.899999999999999" customHeight="1" x14ac:dyDescent="0.2">
      <c r="A23" s="34"/>
      <c r="B23" s="104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6"/>
    </row>
    <row r="24" spans="1:24" ht="16.899999999999999" customHeight="1" x14ac:dyDescent="0.2">
      <c r="A24" s="34"/>
      <c r="B24" s="104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6"/>
    </row>
    <row r="25" spans="1:24" ht="16.899999999999999" customHeight="1" x14ac:dyDescent="0.2">
      <c r="A25" s="34"/>
      <c r="B25" s="104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6"/>
    </row>
    <row r="26" spans="1:24" ht="16.899999999999999" customHeight="1" x14ac:dyDescent="0.2">
      <c r="A26" s="34"/>
      <c r="B26" s="104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6"/>
    </row>
    <row r="27" spans="1:24" ht="16.899999999999999" customHeight="1" x14ac:dyDescent="0.2">
      <c r="A27" s="43"/>
      <c r="B27" s="107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9"/>
    </row>
    <row r="28" spans="1:24" ht="16.899999999999999" customHeight="1" x14ac:dyDescent="0.2">
      <c r="A28" s="34"/>
      <c r="B28" s="104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6"/>
    </row>
    <row r="29" spans="1:24" ht="16.899999999999999" customHeight="1" x14ac:dyDescent="0.2">
      <c r="A29" s="34"/>
      <c r="B29" s="104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6"/>
    </row>
    <row r="30" spans="1:24" s="38" customFormat="1" ht="16.899999999999999" customHeight="1" x14ac:dyDescent="0.2">
      <c r="A30" s="41"/>
      <c r="B30" s="113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5"/>
    </row>
    <row r="31" spans="1:24" ht="16.899999999999999" customHeight="1" x14ac:dyDescent="0.2">
      <c r="A31" s="34"/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6"/>
    </row>
    <row r="32" spans="1:24" ht="16.899999999999999" customHeight="1" x14ac:dyDescent="0.2">
      <c r="A32" s="43"/>
      <c r="B32" s="107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9"/>
    </row>
    <row r="33" spans="1:24" ht="16.899999999999999" customHeight="1" x14ac:dyDescent="0.2">
      <c r="A33" s="43"/>
      <c r="B33" s="107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9"/>
    </row>
    <row r="34" spans="1:24" s="38" customFormat="1" ht="16.899999999999999" customHeight="1" x14ac:dyDescent="0.2">
      <c r="A34" s="41"/>
      <c r="B34" s="113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5"/>
    </row>
    <row r="35" spans="1:24" ht="16.899999999999999" customHeight="1" x14ac:dyDescent="0.2">
      <c r="A35" s="34"/>
      <c r="B35" s="104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6"/>
    </row>
    <row r="36" spans="1:24" ht="16.899999999999999" customHeight="1" x14ac:dyDescent="0.2">
      <c r="A36" s="44"/>
      <c r="B36" s="116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8"/>
    </row>
    <row r="37" spans="1:24" s="38" customFormat="1" ht="16.899999999999999" customHeight="1" x14ac:dyDescent="0.2">
      <c r="A37" s="41"/>
      <c r="B37" s="113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5"/>
    </row>
    <row r="38" spans="1:24" ht="16.899999999999999" customHeight="1" x14ac:dyDescent="0.2">
      <c r="A38" s="34"/>
      <c r="B38" s="104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6"/>
    </row>
    <row r="39" spans="1:24" ht="16.899999999999999" customHeight="1" x14ac:dyDescent="0.2">
      <c r="A39" s="34"/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6"/>
    </row>
    <row r="40" spans="1:24" ht="16.899999999999999" customHeight="1" x14ac:dyDescent="0.2">
      <c r="A40" s="34"/>
      <c r="B40" s="104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6"/>
    </row>
    <row r="41" spans="1:24" ht="16.899999999999999" customHeight="1" x14ac:dyDescent="0.2">
      <c r="A41" s="34"/>
      <c r="B41" s="104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6"/>
    </row>
    <row r="42" spans="1:24" ht="16.899999999999999" customHeight="1" x14ac:dyDescent="0.2">
      <c r="A42" s="34"/>
      <c r="B42" s="104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6"/>
    </row>
    <row r="43" spans="1:24" ht="16.899999999999999" customHeight="1" x14ac:dyDescent="0.2">
      <c r="A43" s="34"/>
      <c r="B43" s="104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6"/>
    </row>
    <row r="44" spans="1:24" ht="16.899999999999999" customHeight="1" x14ac:dyDescent="0.2">
      <c r="A44" s="43"/>
      <c r="B44" s="107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9"/>
    </row>
    <row r="45" spans="1:24" ht="16.899999999999999" customHeight="1" x14ac:dyDescent="0.2">
      <c r="A45" s="39"/>
      <c r="B45" s="110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2"/>
    </row>
    <row r="46" spans="1:24" ht="16.899999999999999" customHeight="1" x14ac:dyDescent="0.2">
      <c r="A46" s="34"/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6"/>
    </row>
    <row r="47" spans="1:24" ht="16.899999999999999" customHeight="1" x14ac:dyDescent="0.2">
      <c r="A47" s="34"/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6"/>
    </row>
    <row r="48" spans="1:24" ht="16.899999999999999" customHeight="1" x14ac:dyDescent="0.2">
      <c r="A48" s="36"/>
      <c r="B48" s="127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9"/>
    </row>
    <row r="49" spans="1:24" ht="16.899999999999999" customHeight="1" x14ac:dyDescent="0.2">
      <c r="A49" s="36"/>
      <c r="B49" s="127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9"/>
    </row>
    <row r="50" spans="1:24" ht="16.899999999999999" customHeight="1" x14ac:dyDescent="0.2">
      <c r="A50" s="36"/>
      <c r="B50" s="130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2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sheetProtection algorithmName="SHA-512" hashValue="G6TRyhFWZt6h/t2tlnti0KPA9sDIA/VoWr75c6GPC/5xPtc93NYc0KXHqiFGITAjWaDCSRINaON4TQ0NLAcSUw==" saltValue="AdBDHD36Jqb/6iF2TSel4A==" spinCount="100000" sheet="1" objects="1" scenarios="1"/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AA15" sqref="AA15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90" t="str">
        <f>Coordonnées!A1</f>
        <v>Synthèse du Budget</v>
      </c>
      <c r="B1" s="175"/>
      <c r="C1" s="175"/>
      <c r="D1" s="175"/>
      <c r="E1" s="175"/>
      <c r="F1" s="175"/>
      <c r="G1" s="179" t="str">
        <f>Coordonnées!G1</f>
        <v>Administration communale de Trois-Ponts</v>
      </c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23"/>
      <c r="W1" s="123"/>
      <c r="X1" s="96" t="str">
        <f>Coordonnées!$U$1</f>
        <v>Code INS</v>
      </c>
      <c r="Y1" s="133">
        <f>Coordonnées!$V$1</f>
        <v>63086</v>
      </c>
    </row>
    <row r="2" spans="1:25" x14ac:dyDescent="0.2">
      <c r="A2" s="176"/>
      <c r="B2" s="177"/>
      <c r="C2" s="177"/>
      <c r="D2" s="177"/>
      <c r="E2" s="177"/>
      <c r="F2" s="177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24"/>
      <c r="W2" s="124"/>
      <c r="X2" s="97" t="str">
        <f>Coordonnées!$U$2</f>
        <v>Exercice:</v>
      </c>
      <c r="Y2" s="134">
        <f>Coordonnées!$V$2</f>
        <v>2025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2"/>
      <c r="Q3" s="122"/>
      <c r="X3" s="71" t="str">
        <f>Coordonnées!$U$3</f>
        <v>Version:</v>
      </c>
      <c r="Y3" s="135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215" t="s">
        <v>49</v>
      </c>
      <c r="B9" s="215"/>
      <c r="C9" s="215"/>
      <c r="D9" s="215"/>
      <c r="E9" s="215"/>
      <c r="F9" s="274" t="s">
        <v>50</v>
      </c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</row>
    <row r="10" spans="1:25" ht="49.9" customHeight="1" x14ac:dyDescent="0.2">
      <c r="A10" s="215" t="s">
        <v>29</v>
      </c>
      <c r="B10" s="215"/>
      <c r="C10" s="215"/>
      <c r="D10" s="215"/>
      <c r="E10" s="215"/>
      <c r="F10" s="273" t="s">
        <v>51</v>
      </c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</row>
    <row r="11" spans="1:25" ht="49.9" customHeight="1" x14ac:dyDescent="0.2">
      <c r="A11" s="215" t="s">
        <v>52</v>
      </c>
      <c r="B11" s="215"/>
      <c r="C11" s="215"/>
      <c r="D11" s="215"/>
      <c r="E11" s="215"/>
      <c r="F11" s="273" t="s">
        <v>53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</row>
    <row r="12" spans="1:25" ht="49.9" customHeight="1" x14ac:dyDescent="0.2">
      <c r="A12" s="215" t="s">
        <v>54</v>
      </c>
      <c r="B12" s="215"/>
      <c r="C12" s="215"/>
      <c r="D12" s="215"/>
      <c r="E12" s="215"/>
      <c r="F12" s="273" t="s">
        <v>74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</row>
    <row r="13" spans="1:25" ht="49.9" customHeight="1" x14ac:dyDescent="0.2">
      <c r="A13" s="215" t="s">
        <v>55</v>
      </c>
      <c r="B13" s="215"/>
      <c r="C13" s="215"/>
      <c r="D13" s="215"/>
      <c r="E13" s="215"/>
      <c r="F13" s="273" t="s">
        <v>56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</row>
    <row r="14" spans="1:25" ht="49.9" customHeight="1" x14ac:dyDescent="0.2">
      <c r="A14" s="215" t="s">
        <v>57</v>
      </c>
      <c r="B14" s="215"/>
      <c r="C14" s="215"/>
      <c r="D14" s="215"/>
      <c r="E14" s="215"/>
      <c r="F14" s="273" t="s">
        <v>75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</row>
    <row r="15" spans="1:25" ht="52.15" customHeight="1" x14ac:dyDescent="0.2">
      <c r="A15" s="215" t="s">
        <v>58</v>
      </c>
      <c r="B15" s="215"/>
      <c r="C15" s="215"/>
      <c r="D15" s="215"/>
      <c r="E15" s="215"/>
      <c r="F15" s="273" t="s">
        <v>59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</row>
    <row r="16" spans="1:25" ht="49.9" customHeight="1" x14ac:dyDescent="0.2">
      <c r="A16" s="273" t="s">
        <v>60</v>
      </c>
      <c r="B16" s="273"/>
      <c r="C16" s="273"/>
      <c r="D16" s="273"/>
      <c r="E16" s="273"/>
      <c r="F16" s="273" t="s">
        <v>61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</row>
    <row r="17" spans="1:23" ht="49.9" customHeight="1" x14ac:dyDescent="0.2">
      <c r="A17" s="215" t="s">
        <v>62</v>
      </c>
      <c r="B17" s="215"/>
      <c r="C17" s="215"/>
      <c r="D17" s="215"/>
      <c r="E17" s="215"/>
      <c r="F17" s="273" t="s">
        <v>76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</row>
    <row r="18" spans="1:23" ht="49.9" customHeight="1" x14ac:dyDescent="0.2">
      <c r="A18" s="215" t="s">
        <v>63</v>
      </c>
      <c r="B18" s="215"/>
      <c r="C18" s="215"/>
      <c r="D18" s="215"/>
      <c r="E18" s="215"/>
      <c r="F18" s="273" t="s">
        <v>64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sheetProtection algorithmName="SHA-512" hashValue="NrNyX54c53cx/gRb/ymymkFLWv/oQUeN5MOpMavsBODteqAlmaM5JRxxnR4evXZXOJtjcE3nc6BSilWqkbOy1w==" saltValue="hODtPdgQK9BtrKfSUXGMNQ==" spinCount="100000" sheet="1" objects="1" scenarios="1"/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Caroline Metzer</cp:lastModifiedBy>
  <cp:lastPrinted>2024-12-03T14:33:46Z</cp:lastPrinted>
  <dcterms:created xsi:type="dcterms:W3CDTF">2006-02-10T09:03:57Z</dcterms:created>
  <dcterms:modified xsi:type="dcterms:W3CDTF">2025-10-01T09:07:23Z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